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D:\VALISE\NdF\"/>
    </mc:Choice>
  </mc:AlternateContent>
  <xr:revisionPtr revIDLastSave="0" documentId="13_ncr:1_{0590EBDE-BEF6-4B4B-82F7-44B0FDE9BB9C}" xr6:coauthVersionLast="47" xr6:coauthVersionMax="47" xr10:uidLastSave="{00000000-0000-0000-0000-000000000000}"/>
  <workbookProtection workbookAlgorithmName="SHA-512" workbookHashValue="F9mbIrTCotybnhvharKkQCp3AmMZeduNxFqLSVu9SFxEslqS4dSFePo7DYtAv82h2CM3cABODzDVvplPUhXuRw==" workbookSaltValue="zlZQpordR99BXzRPfbCfZg==" workbookSpinCount="100000" lockStructure="1"/>
  <bookViews>
    <workbookView xWindow="-120" yWindow="-120" windowWidth="24240" windowHeight="13740" tabRatio="292" activeTab="1" xr2:uid="{00000000-000D-0000-FFFF-FFFF00000000}"/>
  </bookViews>
  <sheets>
    <sheet name="Consignes" sheetId="3" r:id="rId1"/>
    <sheet name="NDF" sheetId="1" r:id="rId2"/>
    <sheet name="Codification" sheetId="4" r:id="rId3"/>
  </sheets>
  <definedNames>
    <definedName name="_xlnm.Print_Area" localSheetId="1">NDF!$A$1:$O$87</definedName>
  </definedNames>
  <calcPr calcId="191029"/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 l="1"/>
  <c r="K13" i="1" s="1"/>
  <c r="P20" i="1"/>
  <c r="K20" i="1"/>
  <c r="P19" i="1"/>
  <c r="K19" i="1"/>
  <c r="P18" i="1"/>
  <c r="K18" i="1"/>
  <c r="P17" i="1"/>
  <c r="K17" i="1"/>
  <c r="P16" i="1"/>
  <c r="K16" i="1"/>
  <c r="P15" i="1"/>
  <c r="K15" i="1"/>
  <c r="P14" i="1"/>
  <c r="K14" i="1"/>
  <c r="O53" i="1"/>
  <c r="O54" i="1"/>
  <c r="O55" i="1"/>
  <c r="O57" i="1"/>
  <c r="O58" i="1"/>
  <c r="O59" i="1"/>
  <c r="O60" i="1"/>
  <c r="O61" i="1"/>
  <c r="O63" i="1"/>
  <c r="O64" i="1"/>
  <c r="O66" i="1"/>
  <c r="O67" i="1"/>
  <c r="O68" i="1"/>
  <c r="O69" i="1"/>
  <c r="O70" i="1"/>
  <c r="O71" i="1"/>
  <c r="O72" i="1"/>
  <c r="O73" i="1"/>
  <c r="O75" i="1"/>
  <c r="O77" i="1"/>
  <c r="O78" i="1"/>
  <c r="O80" i="1"/>
  <c r="O82" i="1"/>
  <c r="O83" i="1"/>
  <c r="N66" i="1"/>
  <c r="O52" i="1"/>
  <c r="G77" i="1"/>
  <c r="G61" i="1"/>
  <c r="O79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13" i="1"/>
  <c r="N62" i="1" s="1"/>
  <c r="N83" i="1"/>
  <c r="N82" i="1"/>
  <c r="N80" i="1"/>
  <c r="N78" i="1"/>
  <c r="N76" i="1"/>
  <c r="N73" i="1"/>
  <c r="N72" i="1"/>
  <c r="N71" i="1"/>
  <c r="N69" i="1"/>
  <c r="N68" i="1"/>
  <c r="N67" i="1"/>
  <c r="N64" i="1"/>
  <c r="N63" i="1"/>
  <c r="N59" i="1"/>
  <c r="N58" i="1"/>
  <c r="N57" i="1"/>
  <c r="N55" i="1"/>
  <c r="N54" i="1"/>
  <c r="N53" i="1"/>
  <c r="N52" i="1"/>
  <c r="K64" i="1"/>
  <c r="K67" i="1"/>
  <c r="K68" i="1"/>
  <c r="K69" i="1"/>
  <c r="K71" i="1"/>
  <c r="K72" i="1"/>
  <c r="K73" i="1"/>
  <c r="K80" i="1"/>
  <c r="K82" i="1"/>
  <c r="K83" i="1"/>
  <c r="K53" i="1"/>
  <c r="K54" i="1"/>
  <c r="K55" i="1"/>
  <c r="K59" i="1"/>
  <c r="M83" i="1"/>
  <c r="L83" i="1"/>
  <c r="M82" i="1"/>
  <c r="L82" i="1"/>
  <c r="M80" i="1"/>
  <c r="L80" i="1"/>
  <c r="M78" i="1"/>
  <c r="L78" i="1"/>
  <c r="M76" i="1"/>
  <c r="L76" i="1"/>
  <c r="M73" i="1"/>
  <c r="L73" i="1"/>
  <c r="M72" i="1"/>
  <c r="L72" i="1"/>
  <c r="M71" i="1"/>
  <c r="L71" i="1"/>
  <c r="L70" i="1"/>
  <c r="M69" i="1"/>
  <c r="L69" i="1"/>
  <c r="M68" i="1"/>
  <c r="L68" i="1"/>
  <c r="M67" i="1"/>
  <c r="L67" i="1"/>
  <c r="M64" i="1"/>
  <c r="L64" i="1"/>
  <c r="M63" i="1"/>
  <c r="L63" i="1"/>
  <c r="M62" i="1"/>
  <c r="L62" i="1"/>
  <c r="M59" i="1"/>
  <c r="L59" i="1"/>
  <c r="M58" i="1"/>
  <c r="L58" i="1"/>
  <c r="M57" i="1"/>
  <c r="L57" i="1"/>
  <c r="M55" i="1"/>
  <c r="L55" i="1"/>
  <c r="M54" i="1"/>
  <c r="L54" i="1"/>
  <c r="M53" i="1"/>
  <c r="L53" i="1"/>
  <c r="M52" i="1"/>
  <c r="L52" i="1"/>
  <c r="J83" i="1"/>
  <c r="I83" i="1"/>
  <c r="H83" i="1"/>
  <c r="G83" i="1"/>
  <c r="J82" i="1"/>
  <c r="I82" i="1"/>
  <c r="H82" i="1"/>
  <c r="G82" i="1"/>
  <c r="J80" i="1"/>
  <c r="I80" i="1"/>
  <c r="H80" i="1"/>
  <c r="G80" i="1"/>
  <c r="G79" i="1"/>
  <c r="J78" i="1"/>
  <c r="I78" i="1"/>
  <c r="H78" i="1"/>
  <c r="G78" i="1"/>
  <c r="J76" i="1"/>
  <c r="I76" i="1"/>
  <c r="H76" i="1"/>
  <c r="G76" i="1"/>
  <c r="J73" i="1"/>
  <c r="I73" i="1"/>
  <c r="H73" i="1"/>
  <c r="G73" i="1"/>
  <c r="J72" i="1"/>
  <c r="I72" i="1"/>
  <c r="H72" i="1"/>
  <c r="G72" i="1"/>
  <c r="J71" i="1"/>
  <c r="I71" i="1"/>
  <c r="H71" i="1"/>
  <c r="G71" i="1"/>
  <c r="H70" i="1"/>
  <c r="J69" i="1"/>
  <c r="I69" i="1"/>
  <c r="H69" i="1"/>
  <c r="G69" i="1"/>
  <c r="J68" i="1"/>
  <c r="I68" i="1"/>
  <c r="H68" i="1"/>
  <c r="G68" i="1"/>
  <c r="J67" i="1"/>
  <c r="I67" i="1"/>
  <c r="H67" i="1"/>
  <c r="G67" i="1"/>
  <c r="H66" i="1"/>
  <c r="J64" i="1"/>
  <c r="I64" i="1"/>
  <c r="H64" i="1"/>
  <c r="G64" i="1"/>
  <c r="J63" i="1"/>
  <c r="G63" i="1"/>
  <c r="J62" i="1"/>
  <c r="I62" i="1"/>
  <c r="H62" i="1"/>
  <c r="G62" i="1"/>
  <c r="J59" i="1"/>
  <c r="I59" i="1"/>
  <c r="H59" i="1"/>
  <c r="G59" i="1"/>
  <c r="J58" i="1"/>
  <c r="I58" i="1"/>
  <c r="H58" i="1"/>
  <c r="G58" i="1"/>
  <c r="J57" i="1"/>
  <c r="I57" i="1"/>
  <c r="H57" i="1"/>
  <c r="G57" i="1"/>
  <c r="J55" i="1"/>
  <c r="I55" i="1"/>
  <c r="H55" i="1"/>
  <c r="G55" i="1"/>
  <c r="J54" i="1"/>
  <c r="I54" i="1"/>
  <c r="H54" i="1"/>
  <c r="G54" i="1"/>
  <c r="J53" i="1"/>
  <c r="I53" i="1"/>
  <c r="H53" i="1"/>
  <c r="G53" i="1"/>
  <c r="J52" i="1"/>
  <c r="I52" i="1"/>
  <c r="H52" i="1"/>
  <c r="G52" i="1"/>
  <c r="M79" i="1"/>
  <c r="H75" i="1"/>
  <c r="A45" i="1"/>
  <c r="H63" i="1" l="1"/>
  <c r="I63" i="1"/>
  <c r="O76" i="1"/>
  <c r="L66" i="1"/>
  <c r="J66" i="1"/>
  <c r="M66" i="1"/>
  <c r="I66" i="1"/>
  <c r="G66" i="1"/>
  <c r="O62" i="1"/>
  <c r="I70" i="1"/>
  <c r="M70" i="1"/>
  <c r="N70" i="1"/>
  <c r="J70" i="1"/>
  <c r="G70" i="1"/>
  <c r="N61" i="1"/>
  <c r="I61" i="1"/>
  <c r="J61" i="1"/>
  <c r="L61" i="1"/>
  <c r="H61" i="1"/>
  <c r="M61" i="1"/>
  <c r="H77" i="1"/>
  <c r="L77" i="1"/>
  <c r="I77" i="1"/>
  <c r="M77" i="1"/>
  <c r="J77" i="1"/>
  <c r="N77" i="1"/>
  <c r="I75" i="1"/>
  <c r="G75" i="1"/>
  <c r="M75" i="1"/>
  <c r="N75" i="1"/>
  <c r="J75" i="1"/>
  <c r="L75" i="1"/>
  <c r="I79" i="1"/>
  <c r="H79" i="1"/>
  <c r="N79" i="1"/>
  <c r="L79" i="1"/>
  <c r="J79" i="1"/>
  <c r="N60" i="1"/>
  <c r="G60" i="1"/>
  <c r="H60" i="1"/>
  <c r="L60" i="1"/>
  <c r="I60" i="1"/>
  <c r="M60" i="1"/>
  <c r="J60" i="1"/>
  <c r="F67" i="1"/>
  <c r="O84" i="1" l="1"/>
  <c r="J84" i="1"/>
  <c r="N84" i="1"/>
  <c r="L8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77" i="1" l="1"/>
  <c r="K63" i="1"/>
  <c r="K21" i="1"/>
  <c r="K22" i="1"/>
  <c r="K23" i="1"/>
  <c r="K24" i="1"/>
  <c r="K25" i="1"/>
  <c r="F52" i="1"/>
  <c r="F53" i="1"/>
  <c r="F54" i="1"/>
  <c r="F55" i="1"/>
  <c r="F57" i="1"/>
  <c r="F58" i="1"/>
  <c r="F59" i="1"/>
  <c r="F60" i="1"/>
  <c r="F61" i="1"/>
  <c r="F62" i="1"/>
  <c r="F63" i="1"/>
  <c r="F64" i="1"/>
  <c r="F66" i="1"/>
  <c r="F68" i="1"/>
  <c r="F69" i="1"/>
  <c r="F70" i="1"/>
  <c r="F71" i="1"/>
  <c r="F72" i="1"/>
  <c r="F73" i="1"/>
  <c r="F75" i="1"/>
  <c r="F76" i="1"/>
  <c r="F77" i="1"/>
  <c r="F78" i="1"/>
  <c r="F79" i="1"/>
  <c r="F80" i="1"/>
  <c r="F82" i="1"/>
  <c r="F83" i="1"/>
  <c r="E67" i="1" l="1"/>
  <c r="K58" i="1"/>
  <c r="K57" i="1"/>
  <c r="E57" i="1" s="1"/>
  <c r="K66" i="1"/>
  <c r="E66" i="1" s="1"/>
  <c r="K62" i="1"/>
  <c r="E62" i="1" s="1"/>
  <c r="K79" i="1"/>
  <c r="E79" i="1" s="1"/>
  <c r="K52" i="1"/>
  <c r="K61" i="1"/>
  <c r="E61" i="1" s="1"/>
  <c r="K70" i="1"/>
  <c r="E70" i="1" s="1"/>
  <c r="K60" i="1"/>
  <c r="E60" i="1" s="1"/>
  <c r="K75" i="1"/>
  <c r="E75" i="1" s="1"/>
  <c r="K78" i="1"/>
  <c r="E78" i="1" s="1"/>
  <c r="K76" i="1"/>
  <c r="E76" i="1" s="1"/>
  <c r="H39" i="1"/>
  <c r="E73" i="1"/>
  <c r="E69" i="1"/>
  <c r="E64" i="1"/>
  <c r="E53" i="1"/>
  <c r="E83" i="1"/>
  <c r="E72" i="1"/>
  <c r="E68" i="1"/>
  <c r="E63" i="1"/>
  <c r="E82" i="1"/>
  <c r="E77" i="1"/>
  <c r="G84" i="1"/>
  <c r="E54" i="1"/>
  <c r="E71" i="1"/>
  <c r="I84" i="1"/>
  <c r="E59" i="1"/>
  <c r="E55" i="1"/>
  <c r="F84" i="1"/>
  <c r="O39" i="1" s="1"/>
  <c r="H84" i="1"/>
  <c r="M84" i="1"/>
  <c r="E58" i="1" l="1"/>
  <c r="E80" i="1"/>
  <c r="E52" i="1"/>
  <c r="E84" i="1" l="1"/>
  <c r="E85" i="1" s="1"/>
  <c r="K84" i="1"/>
</calcChain>
</file>

<file path=xl/sharedStrings.xml><?xml version="1.0" encoding="utf-8"?>
<sst xmlns="http://schemas.openxmlformats.org/spreadsheetml/2006/main" count="191" uniqueCount="155">
  <si>
    <t>Nom &amp; Prénom :</t>
  </si>
  <si>
    <t>Adresse :</t>
  </si>
  <si>
    <t>Date</t>
  </si>
  <si>
    <t>Libellé</t>
  </si>
  <si>
    <t>Code analytique</t>
  </si>
  <si>
    <t>Nombre de Km</t>
  </si>
  <si>
    <t>Taux</t>
  </si>
  <si>
    <t>Montant déplact</t>
  </si>
  <si>
    <t>Heures bénévolat</t>
  </si>
  <si>
    <t>TOTAL MONTANT DEPENSES</t>
  </si>
  <si>
    <t>TOTAL HEURES BENEVOLAT</t>
  </si>
  <si>
    <t>Date:</t>
  </si>
  <si>
    <t>REPARTITION FRAIS &amp; BENEVOLAT</t>
  </si>
  <si>
    <t>Fournitures de bureau</t>
  </si>
  <si>
    <t>Frais kilomètriques</t>
  </si>
  <si>
    <t>Réceptions</t>
  </si>
  <si>
    <t>Frais postaux</t>
  </si>
  <si>
    <t>Intitulé</t>
  </si>
  <si>
    <t>Montant Total</t>
  </si>
  <si>
    <t>Heures Bénévolat</t>
  </si>
  <si>
    <t>Gestion – Administration</t>
  </si>
  <si>
    <t>GEST</t>
  </si>
  <si>
    <t xml:space="preserve"> </t>
  </si>
  <si>
    <t>Communication</t>
  </si>
  <si>
    <t>COM</t>
  </si>
  <si>
    <t>PAR</t>
  </si>
  <si>
    <t>Convention Prisons</t>
  </si>
  <si>
    <t>DFLEURY</t>
  </si>
  <si>
    <t>USEP</t>
  </si>
  <si>
    <t>DUSEP</t>
  </si>
  <si>
    <t>Formation Gestion</t>
  </si>
  <si>
    <t>FOR</t>
  </si>
  <si>
    <t>FORMDB</t>
  </si>
  <si>
    <t>FORSA1</t>
  </si>
  <si>
    <t>FORSA2</t>
  </si>
  <si>
    <t>Formation Baliseurs</t>
  </si>
  <si>
    <t>FORBAL</t>
  </si>
  <si>
    <t>Formation Marche Nordique</t>
  </si>
  <si>
    <t>FORNORD</t>
  </si>
  <si>
    <t>Formation Immatriculation Tourisme</t>
  </si>
  <si>
    <t>FORTOUR</t>
  </si>
  <si>
    <t>Formation Animateur Santé</t>
  </si>
  <si>
    <t>FORSANTE</t>
  </si>
  <si>
    <t>Animation Gestion</t>
  </si>
  <si>
    <t>ANI</t>
  </si>
  <si>
    <t>Animation Rando Challenge</t>
  </si>
  <si>
    <t>ANIRCH</t>
  </si>
  <si>
    <t>Animation Réunion Animateurs</t>
  </si>
  <si>
    <t>ANIREU</t>
  </si>
  <si>
    <t>ANISPORT</t>
  </si>
  <si>
    <t>Animation Marche Nordique</t>
  </si>
  <si>
    <t>ANINORD</t>
  </si>
  <si>
    <t>Sentiers Gestion</t>
  </si>
  <si>
    <t>SEN</t>
  </si>
  <si>
    <t>Sentiers Balisage</t>
  </si>
  <si>
    <t>SENBAL</t>
  </si>
  <si>
    <t>Sentiers Signalétique</t>
  </si>
  <si>
    <t>SENSIG</t>
  </si>
  <si>
    <t>Sentiers Eco-veille</t>
  </si>
  <si>
    <t>SENECO</t>
  </si>
  <si>
    <t>Sentiers Réunions Baliseurs</t>
  </si>
  <si>
    <t>SENREU</t>
  </si>
  <si>
    <t>Sentiers Numérisation</t>
  </si>
  <si>
    <t>SENUM</t>
  </si>
  <si>
    <t>Editions Gestion</t>
  </si>
  <si>
    <t>EDIT</t>
  </si>
  <si>
    <t>Editions WEB</t>
  </si>
  <si>
    <t>EDIWEB</t>
  </si>
  <si>
    <t>TOTAUX</t>
  </si>
  <si>
    <t>. Pour faciliter la clôture des comptes, faire parvenir vos frais de l'année avant le 20 décembre,</t>
  </si>
  <si>
    <t xml:space="preserve">A transmettre par email  : </t>
  </si>
  <si>
    <t>. Les codes analytiques sont à choisir au travers d'un menu déroulant (clic sur un ligne de la colonne "code analytique")</t>
  </si>
  <si>
    <t>Nom Rédacteur</t>
  </si>
  <si>
    <t>CODES COMPTABLES</t>
  </si>
  <si>
    <t xml:space="preserve">La page 2 n'est pas utilisée par les rédacteurs des notes de frais. </t>
  </si>
  <si>
    <t>REGLES A RESPECTER IMPERATIVEMENT:</t>
  </si>
  <si>
    <t>Elle donne un aperçu détaillé sur les codes analytiques et leur signification.</t>
  </si>
  <si>
    <t>Courriel :</t>
  </si>
  <si>
    <t>Téléphone :</t>
  </si>
  <si>
    <t>Elle comporte une matrice qui répartit  les dépenses et les heures de bénévolat en fonction des codes analytiques et des codes comptables.</t>
  </si>
  <si>
    <t xml:space="preserve">MODE D'EMPLOI DE LA NOTE DE FRAIS </t>
  </si>
  <si>
    <t>Choix du Code Analytique en cliquant sur la cellule concernée, cliquer sur la flèche et sélectionner le code choisi dans le menu déroulant,</t>
  </si>
  <si>
    <t>Fournitures d'entretien &amp; petit équipment</t>
  </si>
  <si>
    <t>pour les baliseurs et collecteurs à leur Responsable de Secteur</t>
  </si>
  <si>
    <t>pour les autres rédacteurs à leur Responsable de Commission</t>
  </si>
  <si>
    <t>ANITOUS</t>
  </si>
  <si>
    <t>Animation Rando pour Tous</t>
  </si>
  <si>
    <t>Période :</t>
  </si>
  <si>
    <t>Animation Rand'Extreme</t>
  </si>
  <si>
    <t>Coordonnées bancaires :</t>
  </si>
  <si>
    <t>IBAN :</t>
  </si>
  <si>
    <t>La date est saisie sous la forme JOUR/MOIS/ANNEE (ex:15/10/19), ce format doit être respecté.</t>
  </si>
  <si>
    <r>
      <t xml:space="preserve">Le libellé est libre mais devra néanmoins préciser le </t>
    </r>
    <r>
      <rPr>
        <u/>
        <sz val="12"/>
        <color rgb="FF000000"/>
        <rFont val="Comic Sans MS"/>
        <family val="4"/>
      </rPr>
      <t>lieu</t>
    </r>
    <r>
      <rPr>
        <sz val="12"/>
        <color indexed="8"/>
        <rFont val="Comic Sans MS"/>
        <family val="4"/>
      </rPr>
      <t xml:space="preserve"> et la </t>
    </r>
    <r>
      <rPr>
        <u/>
        <sz val="12"/>
        <color rgb="FF000000"/>
        <rFont val="Comic Sans MS"/>
        <family val="4"/>
      </rPr>
      <t>nature</t>
    </r>
    <r>
      <rPr>
        <sz val="12"/>
        <color indexed="8"/>
        <rFont val="Comic Sans MS"/>
        <family val="4"/>
      </rPr>
      <t xml:space="preserve"> du travail effectué (ex: balisage PR2…)</t>
    </r>
  </si>
  <si>
    <t xml:space="preserve">Saisir la date de rédaction et le nom du rédacteur, ainsi que les coordonnées bancaires pour le virement </t>
  </si>
  <si>
    <t>DATE COMPTA</t>
  </si>
  <si>
    <t>PAIEMENT           50/</t>
  </si>
  <si>
    <t>Animation Clubs</t>
  </si>
  <si>
    <t>ANICLUB</t>
  </si>
  <si>
    <t>Frais et heures de bénévolat</t>
  </si>
  <si>
    <t>Animation Rando Santé</t>
  </si>
  <si>
    <t>ANISANTE</t>
  </si>
  <si>
    <t>Merci de lire attentivement les consignes</t>
  </si>
  <si>
    <t>Formation Cartographie</t>
  </si>
  <si>
    <t>Formation Animateur de proximité</t>
  </si>
  <si>
    <t>Formation Brevet Fédéral</t>
  </si>
  <si>
    <t>. Les heures de bénévolat incluent le temps de transport et doivent être déclarées même si elles n'engendrent aucun frais.</t>
  </si>
  <si>
    <t>Ce document se compose de 2 pages dont seule la 1ère est utilisée pour la saisie. Seules les cases jaunes et bleues sont accessibles.</t>
  </si>
  <si>
    <t>Gestion du Comité (Présidence, Secrétariat, Trésorerie, …), réunions du Comité Directeur</t>
  </si>
  <si>
    <t>Dépenses de communication non liées à une animation spécifique</t>
  </si>
  <si>
    <t>Organisation et animation des sorties Fleury</t>
  </si>
  <si>
    <t>Organisation et animation des sorties USEP</t>
  </si>
  <si>
    <t>Formation CARP</t>
  </si>
  <si>
    <t>Formation au balisage</t>
  </si>
  <si>
    <t>Formation Rando Santé</t>
  </si>
  <si>
    <t>Animations menées par les clubs en leur nom (ex: La91, Strépinacoise, …)</t>
  </si>
  <si>
    <t>Organisation et animation des Rando Challenge</t>
  </si>
  <si>
    <t>Gestion et animation de la Rando Santé</t>
  </si>
  <si>
    <t>Gestion et animation de la Marche Nordique</t>
  </si>
  <si>
    <t>Organisation et animation de la Rando Pour Tous</t>
  </si>
  <si>
    <t>Organisation et animation des réunions Présidents / Animateurs</t>
  </si>
  <si>
    <t>Organisation et animation de la Rand-Extrême</t>
  </si>
  <si>
    <t>Gestion globale de la Commision Sentiers</t>
  </si>
  <si>
    <t>Gestion globale de la Commission Animations</t>
  </si>
  <si>
    <t>Gestion globale de la Commission Formation</t>
  </si>
  <si>
    <t>Mise en place et maintenance de la signalétique</t>
  </si>
  <si>
    <t>Gestion et suivi de l'Eco-Veille</t>
  </si>
  <si>
    <t>Organisation et animation des réunions Sentiers, Baliseurs …</t>
  </si>
  <si>
    <t>Collecte des itinéraires de randonnée</t>
  </si>
  <si>
    <t>Conception et réalisation des RandoFiches et Topoguides</t>
  </si>
  <si>
    <t>Gestion du Publiweb</t>
  </si>
  <si>
    <t>Comptabilité</t>
  </si>
  <si>
    <t>Fournitures d'entretien</t>
  </si>
  <si>
    <t>Petit équipement</t>
  </si>
  <si>
    <t>Reprographie</t>
  </si>
  <si>
    <t>Dons, pourboires</t>
  </si>
  <si>
    <t>Restauration</t>
  </si>
  <si>
    <t>Voyages et déplacements</t>
  </si>
  <si>
    <t>Publicité Publications</t>
  </si>
  <si>
    <t>Dons et pourboires</t>
  </si>
  <si>
    <t>Compte</t>
  </si>
  <si>
    <t>Téléphone</t>
  </si>
  <si>
    <t>Matériel d'animation</t>
  </si>
  <si>
    <t>Publicité, Publications</t>
  </si>
  <si>
    <t>Matériel de balisage</t>
  </si>
  <si>
    <t>Nature des autres frais</t>
  </si>
  <si>
    <t>Saisir les &lt;heures de bénévolat&gt; exprimées en heures et dixièmes (ex 8,5) , ne pas faire figurer de lettres (h, mn)</t>
  </si>
  <si>
    <t>Saisir, s'il y a lieu, le &lt;nbre de km&gt;. Le &lt;montant du déplacement&gt; est automatiquement calculé, ne pas saisir de lettres (km, …)</t>
  </si>
  <si>
    <t xml:space="preserve">COMITE DEPARTEMENTAL DE LA RANDONNEE PEDESTRE DE L'ESSONNE
Maison Départementale des Comités Sportifs
62 Bd Charles de Gaulle  - 91540 MENNECY </t>
  </si>
  <si>
    <t>Autres  Frais</t>
  </si>
  <si>
    <t>Colloques, séminaires, conférences</t>
  </si>
  <si>
    <t>Colloques,Séminaires,Conférences</t>
  </si>
  <si>
    <t>Flyers, Affiches</t>
  </si>
  <si>
    <t>Réceptions, achats pour animations</t>
  </si>
  <si>
    <t>Saisir, s'il y a lieu, le &lt;Montant autres frais&gt; exprimé en Euros, Sélectionner la nature des dépenses dans le menu déroulant</t>
  </si>
  <si>
    <t>Balisage des sentiers (GR, GRP, 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</si>
</sst>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mm/yy"/>
    <numFmt numFmtId="165" formatCode="#,##0.00&quot; €&quot;"/>
    <numFmt numFmtId="166" formatCode="0.0"/>
    <numFmt numFmtId="167" formatCode="#,##0.00\ [$€]"/>
    <numFmt numFmtId="168" formatCode="dd/mm/yy"/>
    <numFmt numFmtId="169" formatCode="d\ mmmm\ yyyy;@"/>
  </numFmts>
  <fonts count="33" x14ac:knownFonts="1"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8"/>
      <color indexed="8"/>
      <name val="Calibri"/>
      <family val="2"/>
    </font>
    <font>
      <sz val="20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u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  <font>
      <sz val="12"/>
      <name val="Times New Roman"/>
      <family val="1"/>
    </font>
    <font>
      <sz val="18"/>
      <color indexed="8"/>
      <name val="Calibri"/>
      <family val="2"/>
      <scheme val="minor"/>
    </font>
    <font>
      <sz val="18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u/>
      <sz val="12"/>
      <color indexed="8"/>
      <name val="Calibri"/>
      <family val="2"/>
      <scheme val="minor"/>
    </font>
    <font>
      <b/>
      <sz val="12"/>
      <color rgb="FFFF0000"/>
      <name val="Comic Sans MS"/>
      <family val="4"/>
    </font>
    <font>
      <b/>
      <i/>
      <u/>
      <sz val="18"/>
      <color rgb="FFFF0000"/>
      <name val="Calibri"/>
      <family val="2"/>
      <scheme val="minor"/>
    </font>
    <font>
      <b/>
      <i/>
      <u/>
      <sz val="18"/>
      <color rgb="FFFF0000"/>
      <name val="Calibri"/>
      <family val="2"/>
    </font>
    <font>
      <b/>
      <i/>
      <sz val="26"/>
      <color indexed="8"/>
      <name val="Calibri"/>
      <family val="2"/>
    </font>
    <font>
      <u/>
      <sz val="12"/>
      <color rgb="FF000000"/>
      <name val="Comic Sans MS"/>
      <family val="4"/>
    </font>
    <font>
      <sz val="12"/>
      <name val="Comic Sans MS"/>
      <family val="4"/>
    </font>
    <font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41"/>
      </patternFill>
    </fill>
    <fill>
      <patternFill patternType="solid">
        <fgColor rgb="FFCCFFFF"/>
        <bgColor indexed="31"/>
      </patternFill>
    </fill>
    <fill>
      <patternFill patternType="solid">
        <fgColor rgb="FFFF99CC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1"/>
      </patternFill>
    </fill>
    <fill>
      <patternFill patternType="solid">
        <fgColor theme="5" tint="0.39997558519241921"/>
        <bgColor indexed="3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34"/>
      </patternFill>
    </fill>
  </fills>
  <borders count="7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165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165" fontId="1" fillId="0" borderId="6" xfId="0" applyNumberFormat="1" applyFont="1" applyBorder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3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9" fontId="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167" fontId="1" fillId="0" borderId="8" xfId="0" applyNumberFormat="1" applyFont="1" applyBorder="1"/>
    <xf numFmtId="4" fontId="1" fillId="0" borderId="8" xfId="0" applyNumberFormat="1" applyFont="1" applyBorder="1"/>
    <xf numFmtId="165" fontId="1" fillId="0" borderId="8" xfId="0" applyNumberFormat="1" applyFont="1" applyBorder="1"/>
    <xf numFmtId="165" fontId="1" fillId="0" borderId="9" xfId="0" applyNumberFormat="1" applyFont="1" applyBorder="1"/>
    <xf numFmtId="165" fontId="1" fillId="0" borderId="0" xfId="0" applyNumberFormat="1" applyFont="1"/>
    <xf numFmtId="0" fontId="1" fillId="0" borderId="8" xfId="0" applyFont="1" applyBorder="1"/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1" xfId="0" applyFont="1" applyBorder="1"/>
    <xf numFmtId="0" fontId="10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5" fontId="1" fillId="0" borderId="14" xfId="0" applyNumberFormat="1" applyFont="1" applyBorder="1"/>
    <xf numFmtId="0" fontId="1" fillId="0" borderId="15" xfId="0" applyFont="1" applyBorder="1"/>
    <xf numFmtId="0" fontId="1" fillId="0" borderId="16" xfId="0" applyFont="1" applyBorder="1" applyAlignment="1">
      <alignment vertical="center"/>
    </xf>
    <xf numFmtId="0" fontId="18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165" fontId="1" fillId="0" borderId="19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 applyProtection="1">
      <alignment vertical="center"/>
      <protection locked="0"/>
    </xf>
    <xf numFmtId="165" fontId="1" fillId="2" borderId="4" xfId="0" applyNumberFormat="1" applyFont="1" applyFill="1" applyBorder="1" applyAlignment="1" applyProtection="1">
      <alignment vertical="center"/>
      <protection locked="0"/>
    </xf>
    <xf numFmtId="165" fontId="1" fillId="2" borderId="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/>
    <xf numFmtId="167" fontId="9" fillId="8" borderId="1" xfId="0" applyNumberFormat="1" applyFont="1" applyFill="1" applyBorder="1"/>
    <xf numFmtId="4" fontId="9" fillId="8" borderId="1" xfId="0" applyNumberFormat="1" applyFont="1" applyFill="1" applyBorder="1"/>
    <xf numFmtId="0" fontId="1" fillId="0" borderId="12" xfId="0" applyFont="1" applyBorder="1" applyAlignment="1">
      <alignment vertical="center"/>
    </xf>
    <xf numFmtId="0" fontId="1" fillId="0" borderId="12" xfId="0" applyFont="1" applyBorder="1"/>
    <xf numFmtId="0" fontId="1" fillId="0" borderId="35" xfId="0" applyFont="1" applyBorder="1"/>
    <xf numFmtId="0" fontId="1" fillId="0" borderId="36" xfId="0" applyFont="1" applyBorder="1"/>
    <xf numFmtId="0" fontId="1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6" fillId="0" borderId="0" xfId="0" applyFont="1"/>
    <xf numFmtId="167" fontId="9" fillId="6" borderId="3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15" fontId="1" fillId="0" borderId="0" xfId="0" applyNumberFormat="1" applyFont="1"/>
    <xf numFmtId="0" fontId="11" fillId="0" borderId="0" xfId="0" applyFont="1" applyAlignment="1">
      <alignment vertical="center" wrapText="1"/>
    </xf>
    <xf numFmtId="0" fontId="8" fillId="5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36" xfId="0" applyFont="1" applyBorder="1"/>
    <xf numFmtId="0" fontId="30" fillId="0" borderId="0" xfId="0" applyFont="1"/>
    <xf numFmtId="0" fontId="30" fillId="0" borderId="0" xfId="0" applyFont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/>
    <xf numFmtId="0" fontId="15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5" xfId="0" applyFont="1" applyBorder="1"/>
    <xf numFmtId="0" fontId="0" fillId="0" borderId="37" xfId="0" applyBorder="1"/>
    <xf numFmtId="0" fontId="0" fillId="0" borderId="38" xfId="0" applyBorder="1"/>
    <xf numFmtId="0" fontId="1" fillId="0" borderId="38" xfId="0" applyFont="1" applyBorder="1"/>
    <xf numFmtId="0" fontId="1" fillId="0" borderId="39" xfId="0" applyFont="1" applyBorder="1"/>
    <xf numFmtId="0" fontId="20" fillId="5" borderId="40" xfId="0" applyFont="1" applyFill="1" applyBorder="1" applyAlignment="1">
      <alignment vertical="center"/>
    </xf>
    <xf numFmtId="0" fontId="21" fillId="5" borderId="40" xfId="0" applyFont="1" applyFill="1" applyBorder="1" applyAlignment="1">
      <alignment horizontal="center"/>
    </xf>
    <xf numFmtId="0" fontId="21" fillId="5" borderId="41" xfId="0" applyFont="1" applyFill="1" applyBorder="1" applyAlignment="1">
      <alignment horizontal="center"/>
    </xf>
    <xf numFmtId="0" fontId="19" fillId="5" borderId="42" xfId="0" applyFont="1" applyFill="1" applyBorder="1" applyAlignment="1">
      <alignment horizontal="left" vertical="center"/>
    </xf>
    <xf numFmtId="0" fontId="22" fillId="5" borderId="42" xfId="0" applyFont="1" applyFill="1" applyBorder="1" applyAlignment="1">
      <alignment horizontal="left" vertical="center"/>
    </xf>
    <xf numFmtId="0" fontId="23" fillId="5" borderId="42" xfId="0" applyFont="1" applyFill="1" applyBorder="1" applyAlignment="1">
      <alignment horizontal="center" vertical="center"/>
    </xf>
    <xf numFmtId="0" fontId="23" fillId="5" borderId="43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left" vertical="center"/>
    </xf>
    <xf numFmtId="0" fontId="32" fillId="5" borderId="42" xfId="0" applyFont="1" applyFill="1" applyBorder="1" applyAlignment="1">
      <alignment horizontal="left" vertical="center"/>
    </xf>
    <xf numFmtId="0" fontId="1" fillId="11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/>
    </xf>
    <xf numFmtId="169" fontId="1" fillId="5" borderId="0" xfId="0" applyNumberFormat="1" applyFont="1" applyFill="1" applyAlignment="1">
      <alignment horizontal="left" vertical="center"/>
    </xf>
    <xf numFmtId="0" fontId="11" fillId="5" borderId="0" xfId="0" applyFont="1" applyFill="1" applyAlignment="1">
      <alignment horizontal="right" vertical="center" wrapText="1"/>
    </xf>
    <xf numFmtId="0" fontId="1" fillId="5" borderId="0" xfId="0" applyFont="1" applyFill="1" applyAlignment="1">
      <alignment vertical="center"/>
    </xf>
    <xf numFmtId="0" fontId="14" fillId="4" borderId="0" xfId="0" applyFont="1" applyFill="1" applyProtection="1">
      <protection locked="0"/>
    </xf>
    <xf numFmtId="0" fontId="8" fillId="0" borderId="62" xfId="0" applyFont="1" applyBorder="1" applyAlignment="1">
      <alignment horizontal="center" vertical="center" wrapText="1"/>
    </xf>
    <xf numFmtId="14" fontId="1" fillId="9" borderId="4" xfId="0" applyNumberFormat="1" applyFont="1" applyFill="1" applyBorder="1" applyAlignment="1" applyProtection="1">
      <alignment horizontal="center" vertical="center"/>
      <protection locked="0"/>
    </xf>
    <xf numFmtId="14" fontId="1" fillId="9" borderId="20" xfId="0" applyNumberFormat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 vertical="center"/>
    </xf>
    <xf numFmtId="166" fontId="9" fillId="6" borderId="66" xfId="0" applyNumberFormat="1" applyFont="1" applyFill="1" applyBorder="1" applyAlignment="1">
      <alignment horizontal="center" vertical="center"/>
    </xf>
    <xf numFmtId="0" fontId="9" fillId="6" borderId="67" xfId="0" applyFont="1" applyFill="1" applyBorder="1" applyAlignment="1">
      <alignment vertical="center"/>
    </xf>
    <xf numFmtId="0" fontId="9" fillId="6" borderId="68" xfId="0" applyFont="1" applyFill="1" applyBorder="1" applyAlignment="1">
      <alignment vertical="center"/>
    </xf>
    <xf numFmtId="0" fontId="9" fillId="6" borderId="69" xfId="0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3" xfId="0" applyNumberFormat="1" applyFont="1" applyFill="1" applyBorder="1" applyAlignment="1" applyProtection="1">
      <alignment vertical="center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169" fontId="15" fillId="10" borderId="34" xfId="0" applyNumberFormat="1" applyFont="1" applyFill="1" applyBorder="1" applyAlignment="1">
      <alignment horizontal="center" vertical="center"/>
    </xf>
    <xf numFmtId="169" fontId="15" fillId="10" borderId="12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inden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1" fillId="7" borderId="64" xfId="0" applyNumberFormat="1" applyFont="1" applyFill="1" applyBorder="1" applyAlignment="1" applyProtection="1">
      <alignment horizontal="left"/>
      <protection locked="0"/>
    </xf>
    <xf numFmtId="1" fontId="1" fillId="7" borderId="65" xfId="0" applyNumberFormat="1" applyFont="1" applyFill="1" applyBorder="1" applyAlignment="1" applyProtection="1">
      <alignment horizontal="left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8" fillId="13" borderId="72" xfId="0" applyFont="1" applyFill="1" applyBorder="1" applyAlignment="1">
      <alignment horizontal="left" vertical="center"/>
    </xf>
    <xf numFmtId="0" fontId="8" fillId="13" borderId="0" xfId="0" applyFont="1" applyFill="1" applyAlignment="1">
      <alignment horizontal="left" vertical="center"/>
    </xf>
    <xf numFmtId="2" fontId="9" fillId="6" borderId="29" xfId="0" applyNumberFormat="1" applyFont="1" applyFill="1" applyBorder="1" applyAlignment="1">
      <alignment horizontal="right" vertical="center"/>
    </xf>
    <xf numFmtId="2" fontId="9" fillId="6" borderId="46" xfId="0" applyNumberFormat="1" applyFont="1" applyFill="1" applyBorder="1" applyAlignment="1">
      <alignment horizontal="right" vertical="center"/>
    </xf>
    <xf numFmtId="2" fontId="9" fillId="6" borderId="30" xfId="0" applyNumberFormat="1" applyFont="1" applyFill="1" applyBorder="1" applyAlignment="1">
      <alignment horizontal="right" vertical="center"/>
    </xf>
    <xf numFmtId="168" fontId="10" fillId="15" borderId="60" xfId="0" applyNumberFormat="1" applyFont="1" applyFill="1" applyBorder="1" applyAlignment="1" applyProtection="1">
      <alignment horizontal="center" vertical="center"/>
      <protection locked="0"/>
    </xf>
    <xf numFmtId="168" fontId="10" fillId="15" borderId="61" xfId="0" applyNumberFormat="1" applyFont="1" applyFill="1" applyBorder="1" applyAlignment="1" applyProtection="1">
      <alignment horizontal="center" vertical="center"/>
      <protection locked="0"/>
    </xf>
    <xf numFmtId="0" fontId="10" fillId="15" borderId="54" xfId="0" applyFont="1" applyFill="1" applyBorder="1" applyAlignment="1" applyProtection="1">
      <alignment horizontal="center" vertical="center"/>
      <protection locked="0"/>
    </xf>
    <xf numFmtId="0" fontId="10" fillId="15" borderId="55" xfId="0" applyFont="1" applyFill="1" applyBorder="1" applyAlignment="1" applyProtection="1">
      <alignment horizontal="center" vertical="center"/>
      <protection locked="0"/>
    </xf>
    <xf numFmtId="0" fontId="10" fillId="15" borderId="56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" fontId="1" fillId="7" borderId="63" xfId="0" applyNumberFormat="1" applyFont="1" applyFill="1" applyBorder="1" applyAlignment="1" applyProtection="1">
      <alignment horizontal="left"/>
      <protection locked="0"/>
    </xf>
    <xf numFmtId="1" fontId="1" fillId="7" borderId="36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14" borderId="54" xfId="0" applyFont="1" applyFill="1" applyBorder="1" applyAlignment="1" applyProtection="1">
      <alignment vertical="center"/>
      <protection locked="0"/>
    </xf>
    <xf numFmtId="0" fontId="1" fillId="14" borderId="55" xfId="0" applyFont="1" applyFill="1" applyBorder="1" applyAlignment="1" applyProtection="1">
      <alignment vertical="center"/>
      <protection locked="0"/>
    </xf>
    <xf numFmtId="0" fontId="1" fillId="14" borderId="56" xfId="0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left" vertical="center"/>
    </xf>
    <xf numFmtId="0" fontId="17" fillId="15" borderId="54" xfId="0" applyFont="1" applyFill="1" applyBorder="1" applyAlignment="1" applyProtection="1">
      <alignment vertical="center"/>
      <protection locked="0"/>
    </xf>
    <xf numFmtId="0" fontId="17" fillId="15" borderId="55" xfId="0" applyFont="1" applyFill="1" applyBorder="1" applyAlignment="1" applyProtection="1">
      <alignment vertical="center"/>
      <protection locked="0"/>
    </xf>
    <xf numFmtId="0" fontId="17" fillId="15" borderId="56" xfId="0" applyFont="1" applyFill="1" applyBorder="1" applyAlignment="1" applyProtection="1">
      <alignment vertical="center"/>
      <protection locked="0"/>
    </xf>
    <xf numFmtId="0" fontId="1" fillId="15" borderId="54" xfId="0" applyFont="1" applyFill="1" applyBorder="1" applyAlignment="1" applyProtection="1">
      <alignment vertical="center"/>
      <protection locked="0"/>
    </xf>
    <xf numFmtId="0" fontId="1" fillId="15" borderId="55" xfId="0" applyFont="1" applyFill="1" applyBorder="1" applyAlignment="1" applyProtection="1">
      <alignment vertical="center"/>
      <protection locked="0"/>
    </xf>
    <xf numFmtId="0" fontId="1" fillId="15" borderId="56" xfId="0" applyFont="1" applyFill="1" applyBorder="1" applyAlignment="1" applyProtection="1">
      <alignment vertical="center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1" fillId="5" borderId="44" xfId="0" applyFont="1" applyFill="1" applyBorder="1" applyAlignment="1">
      <alignment horizontal="left" vertical="center"/>
    </xf>
    <xf numFmtId="0" fontId="31" fillId="5" borderId="40" xfId="0" applyFont="1" applyFill="1" applyBorder="1" applyAlignment="1">
      <alignment horizontal="left" vertical="center"/>
    </xf>
    <xf numFmtId="0" fontId="31" fillId="5" borderId="45" xfId="0" applyFont="1" applyFill="1" applyBorder="1" applyAlignment="1">
      <alignment horizontal="left" vertical="center"/>
    </xf>
    <xf numFmtId="0" fontId="31" fillId="5" borderId="42" xfId="0" applyFont="1" applyFill="1" applyBorder="1" applyAlignment="1">
      <alignment horizontal="left" vertical="center"/>
    </xf>
    <xf numFmtId="0" fontId="1" fillId="0" borderId="42" xfId="0" applyFont="1" applyBorder="1" applyAlignment="1">
      <alignment vertical="center"/>
    </xf>
    <xf numFmtId="0" fontId="17" fillId="15" borderId="57" xfId="0" applyFont="1" applyFill="1" applyBorder="1" applyAlignment="1" applyProtection="1">
      <alignment vertical="center"/>
      <protection locked="0"/>
    </xf>
    <xf numFmtId="0" fontId="17" fillId="15" borderId="58" xfId="0" applyFont="1" applyFill="1" applyBorder="1" applyAlignment="1" applyProtection="1">
      <alignment vertical="center"/>
      <protection locked="0"/>
    </xf>
    <xf numFmtId="0" fontId="17" fillId="15" borderId="59" xfId="0" applyFont="1" applyFill="1" applyBorder="1" applyAlignment="1" applyProtection="1">
      <alignment vertical="center"/>
      <protection locked="0"/>
    </xf>
    <xf numFmtId="0" fontId="1" fillId="15" borderId="54" xfId="0" applyFont="1" applyFill="1" applyBorder="1" applyAlignment="1" applyProtection="1">
      <alignment horizontal="center" vertical="center"/>
      <protection locked="0"/>
    </xf>
    <xf numFmtId="0" fontId="1" fillId="15" borderId="55" xfId="0" applyFont="1" applyFill="1" applyBorder="1" applyAlignment="1" applyProtection="1">
      <alignment horizontal="center" vertical="center"/>
      <protection locked="0"/>
    </xf>
    <xf numFmtId="0" fontId="1" fillId="15" borderId="56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left" vertical="center"/>
    </xf>
    <xf numFmtId="0" fontId="8" fillId="12" borderId="31" xfId="0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 wrapText="1"/>
    </xf>
    <xf numFmtId="0" fontId="3" fillId="14" borderId="54" xfId="0" applyFont="1" applyFill="1" applyBorder="1" applyAlignment="1" applyProtection="1">
      <alignment horizontal="center"/>
      <protection locked="0"/>
    </xf>
    <xf numFmtId="0" fontId="3" fillId="14" borderId="55" xfId="0" applyFont="1" applyFill="1" applyBorder="1" applyAlignment="1" applyProtection="1">
      <alignment horizontal="center"/>
      <protection locked="0"/>
    </xf>
    <xf numFmtId="0" fontId="3" fillId="14" borderId="56" xfId="0" applyFont="1" applyFill="1" applyBorder="1" applyAlignment="1" applyProtection="1">
      <alignment horizontal="center"/>
      <protection locked="0"/>
    </xf>
    <xf numFmtId="15" fontId="1" fillId="9" borderId="22" xfId="0" applyNumberFormat="1" applyFont="1" applyFill="1" applyBorder="1" applyAlignment="1" applyProtection="1">
      <alignment vertical="center"/>
      <protection locked="0"/>
    </xf>
    <xf numFmtId="15" fontId="1" fillId="9" borderId="10" xfId="0" applyNumberFormat="1" applyFont="1" applyFill="1" applyBorder="1" applyAlignment="1" applyProtection="1">
      <alignment vertical="center"/>
      <protection locked="0"/>
    </xf>
    <xf numFmtId="15" fontId="1" fillId="9" borderId="50" xfId="0" applyNumberFormat="1" applyFont="1" applyFill="1" applyBorder="1" applyAlignment="1" applyProtection="1">
      <alignment vertical="center"/>
      <protection locked="0"/>
    </xf>
    <xf numFmtId="1" fontId="1" fillId="7" borderId="70" xfId="0" applyNumberFormat="1" applyFont="1" applyFill="1" applyBorder="1" applyAlignment="1" applyProtection="1">
      <alignment horizontal="left"/>
      <protection locked="0"/>
    </xf>
    <xf numFmtId="1" fontId="1" fillId="7" borderId="71" xfId="0" applyNumberFormat="1" applyFont="1" applyFill="1" applyBorder="1" applyAlignment="1" applyProtection="1">
      <alignment horizontal="left"/>
      <protection locked="0"/>
    </xf>
    <xf numFmtId="164" fontId="1" fillId="9" borderId="51" xfId="0" applyNumberFormat="1" applyFont="1" applyFill="1" applyBorder="1" applyAlignment="1" applyProtection="1">
      <alignment vertical="center"/>
      <protection locked="0"/>
    </xf>
    <xf numFmtId="164" fontId="1" fillId="9" borderId="52" xfId="0" applyNumberFormat="1" applyFont="1" applyFill="1" applyBorder="1" applyAlignment="1" applyProtection="1">
      <alignment vertical="center"/>
      <protection locked="0"/>
    </xf>
    <xf numFmtId="164" fontId="1" fillId="9" borderId="53" xfId="0" applyNumberFormat="1" applyFont="1" applyFill="1" applyBorder="1" applyAlignment="1" applyProtection="1">
      <alignment vertical="center"/>
      <protection locked="0"/>
    </xf>
    <xf numFmtId="15" fontId="1" fillId="9" borderId="47" xfId="0" applyNumberFormat="1" applyFont="1" applyFill="1" applyBorder="1" applyAlignment="1" applyProtection="1">
      <alignment vertical="center"/>
      <protection locked="0"/>
    </xf>
    <xf numFmtId="15" fontId="1" fillId="9" borderId="48" xfId="0" applyNumberFormat="1" applyFont="1" applyFill="1" applyBorder="1" applyAlignment="1" applyProtection="1">
      <alignment vertical="center"/>
      <protection locked="0"/>
    </xf>
    <xf numFmtId="15" fontId="1" fillId="9" borderId="49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2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718542</xdr:colOff>
      <xdr:row>3</xdr:row>
      <xdr:rowOff>38100</xdr:rowOff>
    </xdr:to>
    <xdr:pic>
      <xdr:nvPicPr>
        <xdr:cNvPr id="1027" name="Images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848725"/>
          <a:ext cx="1880592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E19CE-2FAE-425A-8FD1-9FFA0E580BBD}">
  <sheetPr>
    <pageSetUpPr fitToPage="1"/>
  </sheetPr>
  <dimension ref="A1:P21"/>
  <sheetViews>
    <sheetView workbookViewId="0">
      <selection activeCell="E13" sqref="E13"/>
    </sheetView>
  </sheetViews>
  <sheetFormatPr baseColWidth="10" defaultRowHeight="12.75" x14ac:dyDescent="0.2"/>
  <cols>
    <col min="1" max="1" width="6.42578125" customWidth="1"/>
  </cols>
  <sheetData>
    <row r="1" spans="1:16" s="1" customFormat="1" ht="19.5" x14ac:dyDescent="0.25">
      <c r="A1" s="24"/>
      <c r="B1" s="111" t="s">
        <v>80</v>
      </c>
      <c r="C1" s="112"/>
      <c r="D1" s="112"/>
      <c r="E1" s="112"/>
      <c r="F1" s="112"/>
      <c r="G1" s="112"/>
      <c r="H1" s="112"/>
      <c r="I1" s="56"/>
      <c r="J1" s="57"/>
      <c r="K1" s="57"/>
      <c r="L1" s="57"/>
      <c r="M1" s="57"/>
      <c r="N1" s="57"/>
      <c r="O1" s="57"/>
      <c r="P1" s="58"/>
    </row>
    <row r="2" spans="1:16" s="1" customFormat="1" ht="18" customHeight="1" x14ac:dyDescent="0.25">
      <c r="A2" s="4"/>
      <c r="B2" s="74"/>
      <c r="C2" s="60"/>
      <c r="D2" s="60"/>
      <c r="E2" s="60"/>
      <c r="F2" s="60"/>
      <c r="G2" s="60"/>
      <c r="H2" s="4"/>
      <c r="I2" s="4"/>
      <c r="P2" s="59"/>
    </row>
    <row r="3" spans="1:16" s="1" customFormat="1" ht="18" customHeight="1" x14ac:dyDescent="0.25">
      <c r="A3" s="4"/>
      <c r="B3" s="74" t="s">
        <v>106</v>
      </c>
      <c r="C3" s="60"/>
      <c r="D3" s="60"/>
      <c r="E3" s="60"/>
      <c r="F3" s="60"/>
      <c r="G3" s="60"/>
      <c r="H3" s="4"/>
      <c r="I3" s="4"/>
      <c r="P3" s="59"/>
    </row>
    <row r="4" spans="1:16" s="1" customFormat="1" ht="18" customHeight="1" x14ac:dyDescent="0.25">
      <c r="A4" s="4"/>
      <c r="B4" s="74" t="s">
        <v>91</v>
      </c>
      <c r="C4" s="60"/>
      <c r="D4" s="60"/>
      <c r="E4" s="60"/>
      <c r="F4" s="60"/>
      <c r="G4" s="60"/>
      <c r="H4" s="4"/>
      <c r="I4" s="4"/>
      <c r="P4" s="59"/>
    </row>
    <row r="5" spans="1:16" s="1" customFormat="1" ht="18" customHeight="1" x14ac:dyDescent="0.25">
      <c r="A5" s="4"/>
      <c r="B5" s="74" t="s">
        <v>92</v>
      </c>
      <c r="C5" s="60"/>
      <c r="D5" s="60"/>
      <c r="E5" s="60"/>
      <c r="F5" s="60"/>
      <c r="G5" s="60"/>
      <c r="H5" s="4"/>
      <c r="I5" s="4"/>
      <c r="P5" s="59"/>
    </row>
    <row r="6" spans="1:16" s="1" customFormat="1" ht="18" customHeight="1" x14ac:dyDescent="0.25">
      <c r="A6" s="4"/>
      <c r="B6" s="74" t="s">
        <v>81</v>
      </c>
      <c r="C6" s="60"/>
      <c r="D6" s="60"/>
      <c r="E6" s="60"/>
      <c r="F6" s="60"/>
      <c r="G6" s="60"/>
      <c r="H6" s="4"/>
      <c r="I6" s="4"/>
      <c r="P6" s="59"/>
    </row>
    <row r="7" spans="1:16" s="1" customFormat="1" ht="18" customHeight="1" x14ac:dyDescent="0.25">
      <c r="A7" s="4"/>
      <c r="B7" s="74" t="s">
        <v>146</v>
      </c>
      <c r="C7" s="60"/>
      <c r="D7" s="60"/>
      <c r="E7" s="60"/>
      <c r="F7" s="60"/>
      <c r="G7" s="60"/>
      <c r="H7" s="4"/>
      <c r="I7" s="4"/>
      <c r="P7" s="59"/>
    </row>
    <row r="8" spans="1:16" s="1" customFormat="1" ht="18" customHeight="1" x14ac:dyDescent="0.25">
      <c r="A8" s="4"/>
      <c r="B8" s="74" t="s">
        <v>153</v>
      </c>
      <c r="C8" s="60"/>
      <c r="D8" s="60"/>
      <c r="E8" s="60"/>
      <c r="F8" s="60"/>
      <c r="G8" s="60"/>
      <c r="H8" s="4"/>
      <c r="I8" s="4"/>
      <c r="L8" s="70"/>
      <c r="M8" s="70"/>
      <c r="N8" s="70"/>
      <c r="O8" s="70"/>
      <c r="P8" s="71"/>
    </row>
    <row r="9" spans="1:16" s="1" customFormat="1" ht="18" customHeight="1" x14ac:dyDescent="0.4">
      <c r="A9" s="4"/>
      <c r="B9" s="75" t="s">
        <v>145</v>
      </c>
      <c r="C9" s="61"/>
      <c r="D9" s="61"/>
      <c r="E9" s="61"/>
      <c r="F9" s="61"/>
      <c r="G9" s="61"/>
      <c r="H9" s="61"/>
      <c r="L9" s="70"/>
      <c r="M9" s="70"/>
      <c r="N9" s="70"/>
      <c r="O9" s="70"/>
      <c r="P9" s="71"/>
    </row>
    <row r="10" spans="1:16" s="1" customFormat="1" ht="18" customHeight="1" x14ac:dyDescent="0.4">
      <c r="A10" s="4"/>
      <c r="B10" s="75" t="s">
        <v>93</v>
      </c>
      <c r="C10" s="62"/>
      <c r="D10" s="61"/>
      <c r="E10" s="61"/>
      <c r="F10" s="61"/>
      <c r="G10" s="61"/>
      <c r="H10" s="61"/>
      <c r="I10" s="61"/>
      <c r="L10" s="70"/>
      <c r="M10" s="70"/>
      <c r="N10" s="70"/>
      <c r="O10" s="70"/>
      <c r="P10" s="71"/>
    </row>
    <row r="11" spans="1:16" s="1" customFormat="1" ht="18" customHeight="1" x14ac:dyDescent="0.4">
      <c r="A11" s="65"/>
      <c r="B11" s="74"/>
      <c r="C11" s="62"/>
      <c r="D11" s="61"/>
      <c r="E11" s="61"/>
      <c r="F11" s="61"/>
      <c r="G11" s="61"/>
      <c r="H11" s="61"/>
      <c r="I11" s="61"/>
      <c r="L11" s="70"/>
      <c r="M11" s="70"/>
      <c r="N11" s="70"/>
      <c r="O11" s="70"/>
      <c r="P11" s="71"/>
    </row>
    <row r="12" spans="1:16" s="1" customFormat="1" ht="18" customHeight="1" x14ac:dyDescent="0.25">
      <c r="A12" s="4"/>
      <c r="B12" s="76" t="s">
        <v>74</v>
      </c>
      <c r="C12" s="61"/>
      <c r="D12" s="61"/>
      <c r="E12" s="61"/>
      <c r="F12" s="61"/>
      <c r="G12" s="61"/>
      <c r="H12" s="61"/>
      <c r="I12" s="61"/>
      <c r="L12" s="70"/>
      <c r="M12" s="70"/>
      <c r="N12" s="70"/>
      <c r="O12" s="70"/>
      <c r="P12" s="71"/>
    </row>
    <row r="13" spans="1:16" s="1" customFormat="1" ht="18" customHeight="1" x14ac:dyDescent="0.25">
      <c r="A13" s="4"/>
      <c r="B13" s="42"/>
      <c r="C13" s="60" t="s">
        <v>76</v>
      </c>
      <c r="D13" s="61"/>
      <c r="E13" s="61"/>
      <c r="F13" s="61"/>
      <c r="G13" s="61"/>
      <c r="H13" s="61"/>
      <c r="I13" s="61"/>
      <c r="P13" s="59"/>
    </row>
    <row r="14" spans="1:16" s="1" customFormat="1" ht="18" customHeight="1" x14ac:dyDescent="0.25">
      <c r="A14" s="4"/>
      <c r="B14" s="42"/>
      <c r="C14" s="60" t="s">
        <v>79</v>
      </c>
      <c r="D14" s="61"/>
      <c r="E14" s="61"/>
      <c r="F14" s="61"/>
      <c r="G14" s="61"/>
      <c r="H14" s="61"/>
      <c r="I14" s="61"/>
      <c r="P14" s="59"/>
    </row>
    <row r="15" spans="1:16" s="1" customFormat="1" ht="18" customHeight="1" x14ac:dyDescent="0.25">
      <c r="A15" s="4"/>
      <c r="B15" s="74"/>
      <c r="C15" s="61"/>
      <c r="D15" s="61"/>
      <c r="E15" s="61"/>
      <c r="F15" s="61"/>
      <c r="G15" s="61"/>
      <c r="H15" s="61"/>
      <c r="I15" s="61"/>
      <c r="P15" s="59"/>
    </row>
    <row r="16" spans="1:16" s="1" customFormat="1" ht="18" customHeight="1" x14ac:dyDescent="0.4">
      <c r="A16" s="4"/>
      <c r="B16" s="76" t="s">
        <v>75</v>
      </c>
      <c r="C16" s="60"/>
      <c r="D16" s="62"/>
      <c r="E16" s="62"/>
      <c r="F16" s="62"/>
      <c r="G16" s="62"/>
      <c r="H16" s="4"/>
      <c r="I16" s="61"/>
      <c r="P16" s="59"/>
    </row>
    <row r="17" spans="1:16" s="70" customFormat="1" ht="18" customHeight="1" x14ac:dyDescent="0.4">
      <c r="A17" s="69"/>
      <c r="B17" s="77" t="s">
        <v>71</v>
      </c>
      <c r="C17" s="73"/>
      <c r="D17" s="72"/>
      <c r="E17" s="72"/>
      <c r="F17" s="72"/>
      <c r="G17" s="72"/>
      <c r="H17" s="69"/>
      <c r="I17" s="69"/>
      <c r="K17" s="1"/>
      <c r="L17" s="1"/>
      <c r="M17" s="1"/>
      <c r="N17" s="1"/>
      <c r="O17" s="1"/>
      <c r="P17" s="59"/>
    </row>
    <row r="18" spans="1:16" s="70" customFormat="1" ht="18" customHeight="1" x14ac:dyDescent="0.4">
      <c r="A18" s="69"/>
      <c r="B18" s="78" t="s">
        <v>105</v>
      </c>
      <c r="I18" s="69"/>
      <c r="P18" s="71"/>
    </row>
    <row r="19" spans="1:16" s="1" customFormat="1" ht="18" customHeight="1" x14ac:dyDescent="0.4">
      <c r="B19" s="75" t="s">
        <v>69</v>
      </c>
      <c r="I19" s="4"/>
      <c r="K19" s="70"/>
      <c r="L19" s="70"/>
      <c r="M19" s="70"/>
      <c r="N19" s="70"/>
      <c r="O19" s="70"/>
      <c r="P19" s="71"/>
    </row>
    <row r="20" spans="1:16" s="1" customFormat="1" ht="18" customHeight="1" thickBot="1" x14ac:dyDescent="0.3">
      <c r="B20" s="79"/>
      <c r="C20" s="80"/>
      <c r="D20" s="80"/>
      <c r="E20" s="80"/>
      <c r="F20" s="80"/>
      <c r="G20" s="80"/>
      <c r="H20" s="80"/>
      <c r="I20" s="80"/>
      <c r="J20" s="80"/>
      <c r="K20" s="81"/>
      <c r="L20" s="81"/>
      <c r="M20" s="81"/>
      <c r="N20" s="81"/>
      <c r="O20" s="81"/>
      <c r="P20" s="82"/>
    </row>
    <row r="21" spans="1:16" s="1" customFormat="1" ht="15.75" x14ac:dyDescent="0.25">
      <c r="A21"/>
      <c r="B21"/>
      <c r="C21"/>
      <c r="D21"/>
      <c r="E21"/>
      <c r="F21"/>
      <c r="G21"/>
      <c r="H21"/>
      <c r="I21"/>
      <c r="J21"/>
    </row>
  </sheetData>
  <mergeCells count="1">
    <mergeCell ref="B1:H1"/>
  </mergeCells>
  <pageMargins left="0.7" right="0.7" top="0.75" bottom="0.75" header="0.3" footer="0.3"/>
  <pageSetup paperSize="9" scale="7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7"/>
  <sheetViews>
    <sheetView showGridLines="0" tabSelected="1" zoomScaleNormal="100" workbookViewId="0">
      <selection activeCell="C7" sqref="C7:H7"/>
    </sheetView>
  </sheetViews>
  <sheetFormatPr baseColWidth="10" defaultColWidth="10.85546875" defaultRowHeight="15.75" x14ac:dyDescent="0.25"/>
  <cols>
    <col min="1" max="3" width="12.42578125" style="1" customWidth="1"/>
    <col min="4" max="4" width="13.140625" style="1" customWidth="1"/>
    <col min="5" max="6" width="13" style="1" customWidth="1"/>
    <col min="7" max="15" width="12.5703125" style="1" customWidth="1"/>
    <col min="16" max="16" width="10.85546875" style="1" hidden="1" customWidth="1"/>
    <col min="17" max="16384" width="10.85546875" style="1"/>
  </cols>
  <sheetData>
    <row r="1" spans="2:16" ht="15" customHeight="1" x14ac:dyDescent="0.25">
      <c r="C1" s="174" t="s">
        <v>98</v>
      </c>
      <c r="D1" s="174"/>
      <c r="E1" s="174"/>
      <c r="F1" s="174"/>
      <c r="G1" s="174"/>
      <c r="H1" s="174"/>
    </row>
    <row r="2" spans="2:16" ht="23.25" customHeight="1" x14ac:dyDescent="0.35">
      <c r="B2" s="2"/>
      <c r="C2" s="174"/>
      <c r="D2" s="174"/>
      <c r="E2" s="174"/>
      <c r="F2" s="174"/>
      <c r="G2" s="174"/>
      <c r="H2" s="174"/>
      <c r="I2" s="53"/>
      <c r="J2" s="153">
        <v>2024</v>
      </c>
      <c r="K2" s="153"/>
      <c r="L2" s="153"/>
      <c r="M2" s="153"/>
      <c r="N2" s="153"/>
      <c r="O2" s="153"/>
    </row>
    <row r="3" spans="2:16" ht="23.25" customHeight="1" x14ac:dyDescent="0.35">
      <c r="B3" s="2"/>
      <c r="C3" s="175"/>
      <c r="D3" s="175"/>
      <c r="E3" s="175"/>
      <c r="F3" s="175"/>
      <c r="G3" s="175"/>
      <c r="H3" s="3"/>
      <c r="I3" s="3"/>
      <c r="J3" s="176" t="s">
        <v>101</v>
      </c>
      <c r="K3" s="176"/>
      <c r="L3" s="176"/>
      <c r="M3" s="176"/>
      <c r="N3" s="176"/>
      <c r="O3" s="176"/>
    </row>
    <row r="4" spans="2:16" ht="23.25" customHeight="1" x14ac:dyDescent="0.35">
      <c r="B4" s="2"/>
      <c r="C4" s="53" t="s">
        <v>87</v>
      </c>
      <c r="D4" s="53"/>
      <c r="E4" s="179"/>
      <c r="F4" s="180"/>
      <c r="G4" s="181"/>
      <c r="H4" s="3"/>
    </row>
    <row r="5" spans="2:16" ht="9" customHeight="1" x14ac:dyDescent="0.35">
      <c r="B5" s="2"/>
      <c r="C5" s="64"/>
      <c r="D5" s="64"/>
      <c r="E5" s="64"/>
      <c r="F5" s="64"/>
      <c r="G5" s="64"/>
      <c r="H5" s="3"/>
      <c r="I5" s="3"/>
      <c r="J5" s="3"/>
      <c r="L5" s="52"/>
    </row>
    <row r="6" spans="2:16" s="4" customFormat="1" ht="23.25" customHeight="1" x14ac:dyDescent="0.25">
      <c r="B6" s="5" t="s">
        <v>0</v>
      </c>
      <c r="C6" s="168"/>
      <c r="D6" s="169"/>
      <c r="E6" s="169"/>
      <c r="F6" s="169"/>
      <c r="G6" s="170"/>
      <c r="H6" s="6"/>
      <c r="I6" s="5" t="s">
        <v>77</v>
      </c>
      <c r="J6" s="154"/>
      <c r="K6" s="155"/>
      <c r="L6" s="156"/>
      <c r="M6" s="1"/>
      <c r="N6" s="1"/>
      <c r="O6" s="1"/>
    </row>
    <row r="7" spans="2:16" s="4" customFormat="1" ht="21" customHeight="1" x14ac:dyDescent="0.25">
      <c r="B7" s="5" t="s">
        <v>1</v>
      </c>
      <c r="C7" s="171"/>
      <c r="D7" s="172"/>
      <c r="E7" s="172"/>
      <c r="F7" s="172"/>
      <c r="G7" s="172"/>
      <c r="H7" s="173"/>
      <c r="I7" s="5" t="s">
        <v>78</v>
      </c>
      <c r="J7" s="157"/>
      <c r="K7" s="158"/>
      <c r="L7" s="159"/>
      <c r="M7" s="1"/>
      <c r="N7" s="1"/>
      <c r="O7" s="1"/>
    </row>
    <row r="8" spans="2:16" s="4" customFormat="1" ht="3.75" customHeight="1" thickBot="1" x14ac:dyDescent="0.25">
      <c r="C8" s="167"/>
      <c r="D8" s="167"/>
      <c r="E8" s="167"/>
      <c r="F8" s="167"/>
      <c r="G8" s="167"/>
      <c r="K8" s="7"/>
      <c r="L8" s="7"/>
      <c r="M8" s="7"/>
      <c r="N8" s="7"/>
    </row>
    <row r="9" spans="2:16" s="4" customFormat="1" ht="17.25" customHeight="1" thickTop="1" x14ac:dyDescent="0.2">
      <c r="C9" s="163" t="s">
        <v>70</v>
      </c>
      <c r="D9" s="164"/>
      <c r="E9" s="164"/>
      <c r="F9" s="90" t="s">
        <v>83</v>
      </c>
      <c r="G9" s="83"/>
      <c r="H9" s="83"/>
      <c r="I9" s="83"/>
      <c r="J9" s="83"/>
      <c r="K9" s="84"/>
      <c r="L9" s="84"/>
      <c r="M9" s="85"/>
      <c r="N9" s="101"/>
    </row>
    <row r="10" spans="2:16" s="4" customFormat="1" ht="19.5" customHeight="1" thickBot="1" x14ac:dyDescent="0.25">
      <c r="C10" s="165"/>
      <c r="D10" s="166"/>
      <c r="E10" s="166"/>
      <c r="F10" s="91" t="s">
        <v>84</v>
      </c>
      <c r="G10" s="86"/>
      <c r="H10" s="87"/>
      <c r="I10" s="87"/>
      <c r="J10" s="88"/>
      <c r="K10" s="88"/>
      <c r="L10" s="88"/>
      <c r="M10" s="89"/>
      <c r="N10" s="102"/>
    </row>
    <row r="11" spans="2:16" s="4" customFormat="1" ht="3" customHeight="1" thickTop="1" thickBot="1" x14ac:dyDescent="0.25">
      <c r="C11" s="44"/>
      <c r="D11" s="44"/>
      <c r="E11" s="44"/>
      <c r="F11" s="44"/>
      <c r="G11" s="44"/>
      <c r="H11" s="45"/>
      <c r="I11" s="45"/>
      <c r="J11" s="68"/>
      <c r="K11" s="68"/>
      <c r="L11" s="68"/>
      <c r="M11" s="68"/>
      <c r="N11" s="68"/>
    </row>
    <row r="12" spans="2:16" ht="44.25" customHeight="1" thickBot="1" x14ac:dyDescent="0.3">
      <c r="B12" s="8" t="s">
        <v>2</v>
      </c>
      <c r="C12" s="160" t="s">
        <v>3</v>
      </c>
      <c r="D12" s="161"/>
      <c r="E12" s="161"/>
      <c r="F12" s="161"/>
      <c r="G12" s="162"/>
      <c r="H12" s="9" t="s">
        <v>4</v>
      </c>
      <c r="I12" s="9" t="s">
        <v>5</v>
      </c>
      <c r="J12" s="9" t="s">
        <v>6</v>
      </c>
      <c r="K12" s="9" t="s">
        <v>7</v>
      </c>
      <c r="L12" s="107" t="s">
        <v>148</v>
      </c>
      <c r="M12" s="177" t="s">
        <v>144</v>
      </c>
      <c r="N12" s="178"/>
      <c r="O12" s="98" t="s">
        <v>8</v>
      </c>
      <c r="P12" s="1" t="s">
        <v>139</v>
      </c>
    </row>
    <row r="13" spans="2:16" ht="20.100000000000001" customHeight="1" x14ac:dyDescent="0.25">
      <c r="B13" s="99"/>
      <c r="C13" s="187"/>
      <c r="D13" s="188"/>
      <c r="E13" s="188"/>
      <c r="F13" s="188"/>
      <c r="G13" s="189"/>
      <c r="H13" s="10"/>
      <c r="I13" s="108"/>
      <c r="J13" s="11" t="str">
        <f>IF(OR(H13="",I13=""),"",0.45)</f>
        <v/>
      </c>
      <c r="K13" s="46" t="str">
        <f t="shared" ref="K13:K38" si="0">IF(I13="","",I13*J13)</f>
        <v/>
      </c>
      <c r="L13" s="47"/>
      <c r="M13" s="185"/>
      <c r="N13" s="186"/>
      <c r="O13" s="108"/>
      <c r="P13" s="1" t="e">
        <f>VLOOKUP(M13,Codification!$E$3:$F$17,2)</f>
        <v>#N/A</v>
      </c>
    </row>
    <row r="14" spans="2:16" ht="20.100000000000001" customHeight="1" x14ac:dyDescent="0.25">
      <c r="B14" s="99"/>
      <c r="C14" s="182"/>
      <c r="D14" s="183"/>
      <c r="E14" s="183"/>
      <c r="F14" s="183"/>
      <c r="G14" s="184"/>
      <c r="H14" s="12"/>
      <c r="I14" s="109"/>
      <c r="J14" s="11" t="str">
        <f t="shared" ref="J14:J38" si="1">IF(OR(H14="",I14=""),"",0.45)</f>
        <v/>
      </c>
      <c r="K14" s="46" t="str">
        <f t="shared" ref="K14:K20" si="2">IF(I14="","",I14*J14)</f>
        <v/>
      </c>
      <c r="L14" s="48"/>
      <c r="M14" s="121"/>
      <c r="N14" s="122"/>
      <c r="O14" s="109"/>
      <c r="P14" s="1" t="e">
        <f>VLOOKUP(M14,Codification!$E$3:$F$17,2)</f>
        <v>#N/A</v>
      </c>
    </row>
    <row r="15" spans="2:16" ht="20.100000000000001" customHeight="1" x14ac:dyDescent="0.25">
      <c r="B15" s="99"/>
      <c r="C15" s="182"/>
      <c r="D15" s="183"/>
      <c r="E15" s="183"/>
      <c r="F15" s="183"/>
      <c r="G15" s="184"/>
      <c r="H15" s="12"/>
      <c r="I15" s="109"/>
      <c r="J15" s="11" t="str">
        <f t="shared" si="1"/>
        <v/>
      </c>
      <c r="K15" s="46" t="str">
        <f t="shared" si="2"/>
        <v/>
      </c>
      <c r="L15" s="48"/>
      <c r="M15" s="121"/>
      <c r="N15" s="122"/>
      <c r="O15" s="109"/>
      <c r="P15" s="1" t="e">
        <f>VLOOKUP(M15,Codification!$E$3:$F$17,2)</f>
        <v>#N/A</v>
      </c>
    </row>
    <row r="16" spans="2:16" ht="20.100000000000001" customHeight="1" x14ac:dyDescent="0.25">
      <c r="B16" s="99"/>
      <c r="C16" s="182"/>
      <c r="D16" s="183"/>
      <c r="E16" s="183"/>
      <c r="F16" s="183"/>
      <c r="G16" s="184"/>
      <c r="H16" s="12"/>
      <c r="I16" s="109"/>
      <c r="J16" s="11" t="str">
        <f t="shared" si="1"/>
        <v/>
      </c>
      <c r="K16" s="46" t="str">
        <f t="shared" si="2"/>
        <v/>
      </c>
      <c r="L16" s="48"/>
      <c r="M16" s="121"/>
      <c r="N16" s="122"/>
      <c r="O16" s="109"/>
      <c r="P16" s="1" t="e">
        <f>VLOOKUP(M16,Codification!$E$3:$F$17,2)</f>
        <v>#N/A</v>
      </c>
    </row>
    <row r="17" spans="2:16" ht="20.100000000000001" customHeight="1" x14ac:dyDescent="0.25">
      <c r="B17" s="99"/>
      <c r="C17" s="182"/>
      <c r="D17" s="183"/>
      <c r="E17" s="183"/>
      <c r="F17" s="183"/>
      <c r="G17" s="184"/>
      <c r="H17" s="12"/>
      <c r="I17" s="109"/>
      <c r="J17" s="11" t="str">
        <f t="shared" si="1"/>
        <v/>
      </c>
      <c r="K17" s="46" t="str">
        <f t="shared" si="2"/>
        <v/>
      </c>
      <c r="L17" s="48"/>
      <c r="M17" s="121"/>
      <c r="N17" s="122"/>
      <c r="O17" s="109"/>
      <c r="P17" s="1" t="e">
        <f>VLOOKUP(M17,Codification!$E$3:$F$17,2)</f>
        <v>#N/A</v>
      </c>
    </row>
    <row r="18" spans="2:16" ht="20.100000000000001" customHeight="1" x14ac:dyDescent="0.25">
      <c r="B18" s="99"/>
      <c r="C18" s="182"/>
      <c r="D18" s="183"/>
      <c r="E18" s="183"/>
      <c r="F18" s="183"/>
      <c r="G18" s="184"/>
      <c r="H18" s="12"/>
      <c r="I18" s="109"/>
      <c r="J18" s="11" t="str">
        <f t="shared" si="1"/>
        <v/>
      </c>
      <c r="K18" s="46" t="str">
        <f t="shared" si="2"/>
        <v/>
      </c>
      <c r="L18" s="48"/>
      <c r="M18" s="121"/>
      <c r="N18" s="122"/>
      <c r="O18" s="109"/>
      <c r="P18" s="1" t="e">
        <f>VLOOKUP(M18,Codification!$E$3:$F$17,2)</f>
        <v>#N/A</v>
      </c>
    </row>
    <row r="19" spans="2:16" ht="20.100000000000001" customHeight="1" x14ac:dyDescent="0.25">
      <c r="B19" s="99"/>
      <c r="C19" s="182"/>
      <c r="D19" s="183"/>
      <c r="E19" s="183"/>
      <c r="F19" s="183"/>
      <c r="G19" s="184"/>
      <c r="H19" s="12"/>
      <c r="I19" s="109"/>
      <c r="J19" s="11" t="str">
        <f t="shared" si="1"/>
        <v/>
      </c>
      <c r="K19" s="46" t="str">
        <f t="shared" si="2"/>
        <v/>
      </c>
      <c r="L19" s="48"/>
      <c r="M19" s="121"/>
      <c r="N19" s="122"/>
      <c r="O19" s="109"/>
      <c r="P19" s="1" t="e">
        <f>VLOOKUP(M19,Codification!$E$3:$F$17,2)</f>
        <v>#N/A</v>
      </c>
    </row>
    <row r="20" spans="2:16" ht="20.100000000000001" customHeight="1" x14ac:dyDescent="0.25">
      <c r="B20" s="99"/>
      <c r="C20" s="182"/>
      <c r="D20" s="183"/>
      <c r="E20" s="183"/>
      <c r="F20" s="183"/>
      <c r="G20" s="184"/>
      <c r="H20" s="12"/>
      <c r="I20" s="109"/>
      <c r="J20" s="11" t="str">
        <f t="shared" si="1"/>
        <v/>
      </c>
      <c r="K20" s="46" t="str">
        <f t="shared" si="2"/>
        <v/>
      </c>
      <c r="L20" s="48"/>
      <c r="M20" s="121"/>
      <c r="N20" s="122"/>
      <c r="O20" s="109"/>
      <c r="P20" s="1" t="e">
        <f>VLOOKUP(M20,Codification!$E$3:$F$17,2)</f>
        <v>#N/A</v>
      </c>
    </row>
    <row r="21" spans="2:16" ht="20.100000000000001" customHeight="1" x14ac:dyDescent="0.25">
      <c r="B21" s="99"/>
      <c r="C21" s="182"/>
      <c r="D21" s="183"/>
      <c r="E21" s="183"/>
      <c r="F21" s="183"/>
      <c r="G21" s="184"/>
      <c r="H21" s="12"/>
      <c r="I21" s="109"/>
      <c r="J21" s="11" t="str">
        <f t="shared" si="1"/>
        <v/>
      </c>
      <c r="K21" s="46" t="str">
        <f t="shared" si="0"/>
        <v/>
      </c>
      <c r="L21" s="48"/>
      <c r="M21" s="121"/>
      <c r="N21" s="122"/>
      <c r="O21" s="109"/>
      <c r="P21" s="1" t="e">
        <f>VLOOKUP(M21,Codification!$E$3:$F$17,2)</f>
        <v>#N/A</v>
      </c>
    </row>
    <row r="22" spans="2:16" ht="20.100000000000001" customHeight="1" x14ac:dyDescent="0.25">
      <c r="B22" s="99"/>
      <c r="C22" s="182"/>
      <c r="D22" s="183"/>
      <c r="E22" s="183"/>
      <c r="F22" s="183"/>
      <c r="G22" s="184"/>
      <c r="H22" s="12"/>
      <c r="I22" s="109"/>
      <c r="J22" s="11" t="str">
        <f t="shared" si="1"/>
        <v/>
      </c>
      <c r="K22" s="46" t="str">
        <f t="shared" si="0"/>
        <v/>
      </c>
      <c r="L22" s="48"/>
      <c r="M22" s="121"/>
      <c r="N22" s="122"/>
      <c r="O22" s="109"/>
      <c r="P22" s="1" t="e">
        <f>VLOOKUP(M22,Codification!$E$3:$F$17,2)</f>
        <v>#N/A</v>
      </c>
    </row>
    <row r="23" spans="2:16" ht="20.100000000000001" customHeight="1" x14ac:dyDescent="0.25">
      <c r="B23" s="99"/>
      <c r="C23" s="182"/>
      <c r="D23" s="183"/>
      <c r="E23" s="183"/>
      <c r="F23" s="183"/>
      <c r="G23" s="184"/>
      <c r="H23" s="12"/>
      <c r="I23" s="109"/>
      <c r="J23" s="11" t="str">
        <f t="shared" si="1"/>
        <v/>
      </c>
      <c r="K23" s="46" t="str">
        <f t="shared" si="0"/>
        <v/>
      </c>
      <c r="L23" s="48"/>
      <c r="M23" s="121"/>
      <c r="N23" s="122"/>
      <c r="O23" s="109"/>
      <c r="P23" s="1" t="e">
        <f>VLOOKUP(M23,Codification!$E$3:$F$17,2)</f>
        <v>#N/A</v>
      </c>
    </row>
    <row r="24" spans="2:16" ht="20.100000000000001" customHeight="1" x14ac:dyDescent="0.25">
      <c r="B24" s="99"/>
      <c r="C24" s="182"/>
      <c r="D24" s="183"/>
      <c r="E24" s="183"/>
      <c r="F24" s="183"/>
      <c r="G24" s="184"/>
      <c r="H24" s="12"/>
      <c r="I24" s="109"/>
      <c r="J24" s="11" t="str">
        <f t="shared" si="1"/>
        <v/>
      </c>
      <c r="K24" s="46" t="str">
        <f t="shared" si="0"/>
        <v/>
      </c>
      <c r="L24" s="48"/>
      <c r="M24" s="121"/>
      <c r="N24" s="122"/>
      <c r="O24" s="109"/>
      <c r="P24" s="1" t="e">
        <f>VLOOKUP(M24,Codification!$E$3:$F$17,2)</f>
        <v>#N/A</v>
      </c>
    </row>
    <row r="25" spans="2:16" ht="20.100000000000001" customHeight="1" x14ac:dyDescent="0.25">
      <c r="B25" s="99"/>
      <c r="C25" s="182"/>
      <c r="D25" s="183"/>
      <c r="E25" s="183"/>
      <c r="F25" s="183"/>
      <c r="G25" s="184"/>
      <c r="H25" s="12"/>
      <c r="I25" s="109"/>
      <c r="J25" s="11" t="str">
        <f t="shared" si="1"/>
        <v/>
      </c>
      <c r="K25" s="46" t="str">
        <f t="shared" si="0"/>
        <v/>
      </c>
      <c r="L25" s="48"/>
      <c r="M25" s="121"/>
      <c r="N25" s="122"/>
      <c r="O25" s="109"/>
      <c r="P25" s="1" t="e">
        <f>VLOOKUP(M25,Codification!$E$3:$F$17,2)</f>
        <v>#N/A</v>
      </c>
    </row>
    <row r="26" spans="2:16" ht="20.100000000000001" customHeight="1" x14ac:dyDescent="0.25">
      <c r="B26" s="99"/>
      <c r="C26" s="182"/>
      <c r="D26" s="183"/>
      <c r="E26" s="183"/>
      <c r="F26" s="183"/>
      <c r="G26" s="184"/>
      <c r="H26" s="12"/>
      <c r="I26" s="109"/>
      <c r="J26" s="11" t="str">
        <f t="shared" si="1"/>
        <v/>
      </c>
      <c r="K26" s="46" t="str">
        <f t="shared" si="0"/>
        <v/>
      </c>
      <c r="L26" s="48"/>
      <c r="M26" s="121"/>
      <c r="N26" s="122"/>
      <c r="O26" s="109"/>
      <c r="P26" s="1" t="e">
        <f>VLOOKUP(M26,Codification!$E$3:$F$17,2)</f>
        <v>#N/A</v>
      </c>
    </row>
    <row r="27" spans="2:16" ht="20.100000000000001" customHeight="1" x14ac:dyDescent="0.25">
      <c r="B27" s="99"/>
      <c r="C27" s="182"/>
      <c r="D27" s="183"/>
      <c r="E27" s="183"/>
      <c r="F27" s="183"/>
      <c r="G27" s="184"/>
      <c r="H27" s="12"/>
      <c r="I27" s="109"/>
      <c r="J27" s="11" t="str">
        <f t="shared" si="1"/>
        <v/>
      </c>
      <c r="K27" s="46" t="str">
        <f t="shared" si="0"/>
        <v/>
      </c>
      <c r="L27" s="48"/>
      <c r="M27" s="121"/>
      <c r="N27" s="122"/>
      <c r="O27" s="109"/>
      <c r="P27" s="1" t="e">
        <f>VLOOKUP(M27,Codification!$E$3:$F$17,2)</f>
        <v>#N/A</v>
      </c>
    </row>
    <row r="28" spans="2:16" ht="20.100000000000001" customHeight="1" x14ac:dyDescent="0.25">
      <c r="B28" s="99"/>
      <c r="C28" s="182"/>
      <c r="D28" s="183"/>
      <c r="E28" s="183"/>
      <c r="F28" s="183"/>
      <c r="G28" s="184"/>
      <c r="H28" s="12"/>
      <c r="I28" s="109"/>
      <c r="J28" s="11" t="str">
        <f t="shared" si="1"/>
        <v/>
      </c>
      <c r="K28" s="46" t="str">
        <f t="shared" si="0"/>
        <v/>
      </c>
      <c r="L28" s="48"/>
      <c r="M28" s="121"/>
      <c r="N28" s="122"/>
      <c r="O28" s="109"/>
      <c r="P28" s="1" t="e">
        <f>VLOOKUP(M28,Codification!$E$3:$F$17,2)</f>
        <v>#N/A</v>
      </c>
    </row>
    <row r="29" spans="2:16" ht="20.100000000000001" customHeight="1" x14ac:dyDescent="0.25">
      <c r="B29" s="99"/>
      <c r="C29" s="182"/>
      <c r="D29" s="183"/>
      <c r="E29" s="183"/>
      <c r="F29" s="183"/>
      <c r="G29" s="184"/>
      <c r="H29" s="12"/>
      <c r="I29" s="109"/>
      <c r="J29" s="11" t="str">
        <f t="shared" si="1"/>
        <v/>
      </c>
      <c r="K29" s="46" t="str">
        <f t="shared" si="0"/>
        <v/>
      </c>
      <c r="L29" s="48"/>
      <c r="M29" s="121"/>
      <c r="N29" s="122"/>
      <c r="O29" s="109"/>
      <c r="P29" s="1" t="e">
        <f>VLOOKUP(M29,Codification!$E$3:$F$17,2)</f>
        <v>#N/A</v>
      </c>
    </row>
    <row r="30" spans="2:16" ht="20.100000000000001" customHeight="1" x14ac:dyDescent="0.25">
      <c r="B30" s="99"/>
      <c r="C30" s="182"/>
      <c r="D30" s="183"/>
      <c r="E30" s="183"/>
      <c r="F30" s="183"/>
      <c r="G30" s="184"/>
      <c r="H30" s="12"/>
      <c r="I30" s="109"/>
      <c r="J30" s="11" t="str">
        <f t="shared" si="1"/>
        <v/>
      </c>
      <c r="K30" s="46" t="str">
        <f t="shared" si="0"/>
        <v/>
      </c>
      <c r="L30" s="48"/>
      <c r="M30" s="121"/>
      <c r="N30" s="122"/>
      <c r="O30" s="109"/>
      <c r="P30" s="1" t="e">
        <f>VLOOKUP(M30,Codification!$E$3:$F$17,2)</f>
        <v>#N/A</v>
      </c>
    </row>
    <row r="31" spans="2:16" ht="20.100000000000001" customHeight="1" x14ac:dyDescent="0.25">
      <c r="B31" s="99"/>
      <c r="C31" s="182"/>
      <c r="D31" s="183"/>
      <c r="E31" s="183"/>
      <c r="F31" s="183"/>
      <c r="G31" s="184"/>
      <c r="H31" s="12"/>
      <c r="I31" s="109"/>
      <c r="J31" s="11" t="str">
        <f t="shared" si="1"/>
        <v/>
      </c>
      <c r="K31" s="46" t="str">
        <f t="shared" si="0"/>
        <v/>
      </c>
      <c r="L31" s="48"/>
      <c r="M31" s="121"/>
      <c r="N31" s="122"/>
      <c r="O31" s="109"/>
      <c r="P31" s="1" t="e">
        <f>VLOOKUP(M31,Codification!$E$3:$F$17,2)</f>
        <v>#N/A</v>
      </c>
    </row>
    <row r="32" spans="2:16" ht="20.100000000000001" customHeight="1" x14ac:dyDescent="0.25">
      <c r="B32" s="99"/>
      <c r="C32" s="182"/>
      <c r="D32" s="183"/>
      <c r="E32" s="183"/>
      <c r="F32" s="183"/>
      <c r="G32" s="184"/>
      <c r="H32" s="12"/>
      <c r="I32" s="109"/>
      <c r="J32" s="11" t="str">
        <f t="shared" si="1"/>
        <v/>
      </c>
      <c r="K32" s="46" t="str">
        <f t="shared" si="0"/>
        <v/>
      </c>
      <c r="L32" s="48"/>
      <c r="M32" s="121"/>
      <c r="N32" s="122"/>
      <c r="O32" s="109"/>
      <c r="P32" s="1" t="e">
        <f>VLOOKUP(M32,Codification!$E$3:$F$17,2)</f>
        <v>#N/A</v>
      </c>
    </row>
    <row r="33" spans="1:17" ht="20.100000000000001" customHeight="1" x14ac:dyDescent="0.25">
      <c r="B33" s="99"/>
      <c r="C33" s="182"/>
      <c r="D33" s="183"/>
      <c r="E33" s="183"/>
      <c r="F33" s="183"/>
      <c r="G33" s="184"/>
      <c r="H33" s="12"/>
      <c r="I33" s="109"/>
      <c r="J33" s="11" t="str">
        <f t="shared" si="1"/>
        <v/>
      </c>
      <c r="K33" s="46" t="str">
        <f t="shared" si="0"/>
        <v/>
      </c>
      <c r="L33" s="48"/>
      <c r="M33" s="121"/>
      <c r="N33" s="122"/>
      <c r="O33" s="109"/>
      <c r="P33" s="1" t="e">
        <f>VLOOKUP(M33,Codification!$E$3:$F$17,2)</f>
        <v>#N/A</v>
      </c>
    </row>
    <row r="34" spans="1:17" ht="20.100000000000001" customHeight="1" x14ac:dyDescent="0.25">
      <c r="B34" s="99"/>
      <c r="C34" s="182"/>
      <c r="D34" s="183"/>
      <c r="E34" s="183"/>
      <c r="F34" s="183"/>
      <c r="G34" s="184"/>
      <c r="H34" s="12"/>
      <c r="I34" s="109"/>
      <c r="J34" s="11" t="str">
        <f t="shared" si="1"/>
        <v/>
      </c>
      <c r="K34" s="46" t="str">
        <f t="shared" si="0"/>
        <v/>
      </c>
      <c r="L34" s="48"/>
      <c r="M34" s="121"/>
      <c r="N34" s="122"/>
      <c r="O34" s="109"/>
      <c r="P34" s="1" t="e">
        <f>VLOOKUP(M34,Codification!$E$3:$F$17,2)</f>
        <v>#N/A</v>
      </c>
    </row>
    <row r="35" spans="1:17" ht="20.100000000000001" customHeight="1" x14ac:dyDescent="0.25">
      <c r="B35" s="99"/>
      <c r="C35" s="182"/>
      <c r="D35" s="183"/>
      <c r="E35" s="183"/>
      <c r="F35" s="183"/>
      <c r="G35" s="184"/>
      <c r="H35" s="12"/>
      <c r="I35" s="109"/>
      <c r="J35" s="11" t="str">
        <f t="shared" si="1"/>
        <v/>
      </c>
      <c r="K35" s="46" t="str">
        <f t="shared" si="0"/>
        <v/>
      </c>
      <c r="L35" s="48"/>
      <c r="M35" s="121"/>
      <c r="N35" s="122"/>
      <c r="O35" s="109"/>
      <c r="P35" s="1" t="e">
        <f>VLOOKUP(M35,Codification!$E$3:$F$17,2)</f>
        <v>#N/A</v>
      </c>
    </row>
    <row r="36" spans="1:17" ht="20.100000000000001" customHeight="1" x14ac:dyDescent="0.25">
      <c r="B36" s="99"/>
      <c r="C36" s="182"/>
      <c r="D36" s="183"/>
      <c r="E36" s="183"/>
      <c r="F36" s="183"/>
      <c r="G36" s="184"/>
      <c r="H36" s="12"/>
      <c r="I36" s="109"/>
      <c r="J36" s="11" t="str">
        <f t="shared" si="1"/>
        <v/>
      </c>
      <c r="K36" s="46" t="str">
        <f t="shared" si="0"/>
        <v/>
      </c>
      <c r="L36" s="48"/>
      <c r="M36" s="121"/>
      <c r="N36" s="122"/>
      <c r="O36" s="109"/>
      <c r="P36" s="1" t="e">
        <f>VLOOKUP(M36,Codification!$E$3:$F$17,2)</f>
        <v>#N/A</v>
      </c>
    </row>
    <row r="37" spans="1:17" ht="20.100000000000001" customHeight="1" x14ac:dyDescent="0.25">
      <c r="B37" s="99"/>
      <c r="C37" s="182"/>
      <c r="D37" s="183"/>
      <c r="E37" s="183"/>
      <c r="F37" s="183"/>
      <c r="G37" s="184"/>
      <c r="H37" s="12"/>
      <c r="I37" s="109"/>
      <c r="J37" s="11" t="str">
        <f t="shared" si="1"/>
        <v/>
      </c>
      <c r="K37" s="46" t="str">
        <f t="shared" si="0"/>
        <v/>
      </c>
      <c r="L37" s="48"/>
      <c r="M37" s="121"/>
      <c r="N37" s="122"/>
      <c r="O37" s="109"/>
      <c r="P37" s="1" t="e">
        <f>VLOOKUP(M37,Codification!$E$3:$F$17,2)</f>
        <v>#N/A</v>
      </c>
    </row>
    <row r="38" spans="1:17" ht="20.100000000000001" customHeight="1" thickBot="1" x14ac:dyDescent="0.3">
      <c r="B38" s="100"/>
      <c r="C38" s="190"/>
      <c r="D38" s="191"/>
      <c r="E38" s="191"/>
      <c r="F38" s="191"/>
      <c r="G38" s="192"/>
      <c r="H38" s="13"/>
      <c r="I38" s="110"/>
      <c r="J38" s="14" t="str">
        <f t="shared" si="1"/>
        <v/>
      </c>
      <c r="K38" s="46" t="str">
        <f t="shared" si="0"/>
        <v/>
      </c>
      <c r="L38" s="49"/>
      <c r="M38" s="146"/>
      <c r="N38" s="147"/>
      <c r="O38" s="110"/>
      <c r="P38" s="1" t="e">
        <f>VLOOKUP(M38,Codification!$E$3:$F$17,2)</f>
        <v>#N/A</v>
      </c>
    </row>
    <row r="39" spans="1:17" ht="20.100000000000001" customHeight="1" thickBot="1" x14ac:dyDescent="0.3">
      <c r="B39" s="15"/>
      <c r="C39" s="133" t="s">
        <v>9</v>
      </c>
      <c r="D39" s="134"/>
      <c r="E39" s="134"/>
      <c r="F39" s="134"/>
      <c r="G39" s="135"/>
      <c r="H39" s="63">
        <f>SUM(L13:L38)+SUM(K13:K38)</f>
        <v>0</v>
      </c>
      <c r="I39" s="16"/>
      <c r="J39" s="16"/>
      <c r="K39" s="16"/>
      <c r="L39" s="104" t="s">
        <v>10</v>
      </c>
      <c r="M39" s="105"/>
      <c r="N39" s="106"/>
      <c r="O39" s="103">
        <f>F84</f>
        <v>0</v>
      </c>
    </row>
    <row r="40" spans="1:17" ht="3" customHeight="1" x14ac:dyDescent="0.25">
      <c r="B40" s="15"/>
      <c r="C40" s="15"/>
      <c r="D40" s="15"/>
      <c r="E40" s="15"/>
      <c r="F40" s="15"/>
      <c r="G40" s="15"/>
      <c r="H40" s="17"/>
      <c r="I40" s="18"/>
      <c r="J40" s="19"/>
      <c r="K40" s="19"/>
      <c r="L40" s="19"/>
      <c r="M40" s="20"/>
      <c r="N40" s="20"/>
      <c r="Q40" s="21"/>
    </row>
    <row r="41" spans="1:17" ht="33.75" customHeight="1" x14ac:dyDescent="0.25">
      <c r="B41" s="22" t="s">
        <v>11</v>
      </c>
      <c r="C41" s="136"/>
      <c r="D41" s="137"/>
      <c r="E41" s="27" t="s">
        <v>72</v>
      </c>
      <c r="F41" s="138"/>
      <c r="G41" s="139"/>
      <c r="H41" s="140"/>
      <c r="I41" s="67"/>
      <c r="J41" s="67"/>
      <c r="K41" s="67"/>
      <c r="L41" s="67"/>
      <c r="M41" s="67"/>
      <c r="N41" s="67"/>
      <c r="Q41" s="67"/>
    </row>
    <row r="42" spans="1:17" s="4" customFormat="1" ht="24" customHeight="1" x14ac:dyDescent="0.2">
      <c r="B42" s="23" t="s">
        <v>89</v>
      </c>
      <c r="C42" s="23"/>
      <c r="D42" s="23"/>
      <c r="E42" s="23"/>
      <c r="F42" s="23"/>
      <c r="G42" s="23"/>
      <c r="H42" s="23"/>
      <c r="I42" s="148" t="s">
        <v>147</v>
      </c>
      <c r="J42" s="149"/>
      <c r="K42" s="149"/>
      <c r="L42" s="149"/>
      <c r="M42" s="149"/>
      <c r="N42" s="149"/>
      <c r="O42" s="149"/>
    </row>
    <row r="43" spans="1:17" s="4" customFormat="1" ht="18" customHeight="1" x14ac:dyDescent="0.2">
      <c r="B43" s="23"/>
      <c r="C43" s="50" t="s">
        <v>90</v>
      </c>
      <c r="D43" s="150"/>
      <c r="E43" s="151"/>
      <c r="F43" s="151"/>
      <c r="G43" s="152"/>
      <c r="H43" s="51"/>
      <c r="I43" s="149"/>
      <c r="J43" s="149"/>
      <c r="K43" s="149"/>
      <c r="L43" s="149"/>
      <c r="M43" s="149"/>
      <c r="N43" s="149"/>
      <c r="O43" s="149"/>
    </row>
    <row r="44" spans="1:17" s="4" customFormat="1" ht="20.25" customHeight="1" x14ac:dyDescent="0.2">
      <c r="C44" s="23"/>
      <c r="D44" s="23"/>
      <c r="E44" s="23"/>
      <c r="F44" s="23"/>
      <c r="G44" s="23"/>
      <c r="H44" s="23"/>
      <c r="I44" s="24"/>
      <c r="J44" s="24"/>
      <c r="K44" s="25"/>
      <c r="L44" s="25"/>
      <c r="M44" s="25"/>
      <c r="N44" s="25"/>
      <c r="O44" s="25"/>
    </row>
    <row r="45" spans="1:17" s="4" customFormat="1" ht="25.5" customHeight="1" x14ac:dyDescent="0.2">
      <c r="A45" s="131">
        <f>C6</f>
        <v>0</v>
      </c>
      <c r="B45" s="132"/>
      <c r="C45" s="132"/>
      <c r="D45" s="132"/>
      <c r="E45" s="132"/>
      <c r="F45" s="23"/>
      <c r="G45" s="23"/>
      <c r="H45" s="23"/>
      <c r="I45" s="23"/>
      <c r="J45" s="23"/>
      <c r="K45" s="24"/>
      <c r="L45" s="24"/>
      <c r="M45" s="25"/>
      <c r="N45" s="25"/>
      <c r="O45" s="25"/>
      <c r="P45" s="25"/>
      <c r="Q45" s="25"/>
    </row>
    <row r="46" spans="1:17" s="96" customFormat="1" ht="17.25" customHeight="1" thickBot="1" x14ac:dyDescent="0.25">
      <c r="A46" s="92"/>
      <c r="B46" s="92"/>
      <c r="C46" s="92"/>
      <c r="D46" s="93"/>
      <c r="E46" s="92"/>
      <c r="F46" s="92"/>
      <c r="G46" s="92"/>
      <c r="H46" s="93"/>
      <c r="I46" s="94"/>
      <c r="J46" s="94"/>
      <c r="K46" s="95"/>
      <c r="L46" s="95"/>
      <c r="M46" s="95"/>
      <c r="N46" s="95"/>
      <c r="O46" s="25"/>
    </row>
    <row r="47" spans="1:17" s="4" customFormat="1" ht="15.75" customHeight="1" thickBot="1" x14ac:dyDescent="0.25">
      <c r="A47" s="125" t="s">
        <v>12</v>
      </c>
      <c r="B47" s="126"/>
      <c r="C47" s="126"/>
      <c r="D47" s="126"/>
      <c r="E47" s="126"/>
      <c r="F47" s="126"/>
      <c r="G47" s="141" t="s">
        <v>73</v>
      </c>
      <c r="H47" s="142"/>
      <c r="I47" s="142"/>
      <c r="J47" s="142"/>
      <c r="K47" s="142"/>
      <c r="L47" s="142"/>
      <c r="M47" s="142"/>
      <c r="N47" s="142"/>
      <c r="O47" s="143"/>
      <c r="P47" s="26"/>
      <c r="Q47" s="25"/>
    </row>
    <row r="48" spans="1:17" s="4" customFormat="1" ht="15.75" customHeight="1" x14ac:dyDescent="0.2">
      <c r="A48" s="127"/>
      <c r="B48" s="128"/>
      <c r="C48" s="128"/>
      <c r="D48" s="128"/>
      <c r="E48" s="128"/>
      <c r="F48" s="128"/>
      <c r="G48" s="123" t="s">
        <v>82</v>
      </c>
      <c r="H48" s="123" t="s">
        <v>13</v>
      </c>
      <c r="I48" s="123" t="s">
        <v>137</v>
      </c>
      <c r="J48" s="123" t="s">
        <v>138</v>
      </c>
      <c r="K48" s="123" t="s">
        <v>14</v>
      </c>
      <c r="L48" s="123" t="s">
        <v>136</v>
      </c>
      <c r="M48" s="123" t="s">
        <v>15</v>
      </c>
      <c r="N48" s="123" t="s">
        <v>16</v>
      </c>
      <c r="O48" s="144" t="s">
        <v>150</v>
      </c>
      <c r="P48" s="26"/>
    </row>
    <row r="49" spans="1:17" s="4" customFormat="1" ht="15.75" customHeight="1" thickBot="1" x14ac:dyDescent="0.25">
      <c r="A49" s="129"/>
      <c r="B49" s="130"/>
      <c r="C49" s="130"/>
      <c r="D49" s="130"/>
      <c r="E49" s="130"/>
      <c r="F49" s="130"/>
      <c r="G49" s="124"/>
      <c r="H49" s="124"/>
      <c r="I49" s="124"/>
      <c r="J49" s="124"/>
      <c r="K49" s="124"/>
      <c r="L49" s="124"/>
      <c r="M49" s="124"/>
      <c r="N49" s="124"/>
      <c r="O49" s="145"/>
      <c r="P49" s="26"/>
    </row>
    <row r="50" spans="1:17" s="4" customFormat="1" ht="3" customHeight="1" thickBot="1" x14ac:dyDescent="0.25">
      <c r="C50" s="23"/>
      <c r="D50" s="23"/>
      <c r="E50" s="23"/>
      <c r="F50" s="23"/>
      <c r="G50" s="23"/>
    </row>
    <row r="51" spans="1:17" s="4" customFormat="1" ht="39.75" customHeight="1" x14ac:dyDescent="0.2">
      <c r="A51" s="119" t="s">
        <v>17</v>
      </c>
      <c r="B51" s="120"/>
      <c r="C51" s="120"/>
      <c r="D51" s="38" t="s">
        <v>4</v>
      </c>
      <c r="E51" s="38" t="s">
        <v>18</v>
      </c>
      <c r="F51" s="38" t="s">
        <v>19</v>
      </c>
      <c r="G51" s="39">
        <v>6063</v>
      </c>
      <c r="H51" s="39">
        <v>6064</v>
      </c>
      <c r="I51" s="39">
        <v>623</v>
      </c>
      <c r="J51" s="39">
        <v>6238</v>
      </c>
      <c r="K51" s="39">
        <v>625</v>
      </c>
      <c r="L51" s="39">
        <v>6251</v>
      </c>
      <c r="M51" s="39">
        <v>6257</v>
      </c>
      <c r="N51" s="39">
        <v>626</v>
      </c>
      <c r="O51" s="40">
        <v>6185</v>
      </c>
      <c r="P51" s="27"/>
    </row>
    <row r="52" spans="1:17" s="4" customFormat="1" ht="15.75" customHeight="1" x14ac:dyDescent="0.25">
      <c r="A52" s="116" t="s">
        <v>20</v>
      </c>
      <c r="B52" s="117"/>
      <c r="C52" s="117"/>
      <c r="D52" s="28" t="s">
        <v>21</v>
      </c>
      <c r="E52" s="29">
        <f>SUM($G52:$O52)</f>
        <v>0</v>
      </c>
      <c r="F52" s="30">
        <f>SUMIF($H$13:$H$38,$D52,$O$13:$O$38)</f>
        <v>0</v>
      </c>
      <c r="G52" s="31">
        <f t="shared" ref="G52:J55" si="3">SUMIFS($L$13:$L$38,$H$13:$H$38,$D52,$P$13:$P$38,G$51)</f>
        <v>0</v>
      </c>
      <c r="H52" s="32">
        <f t="shared" si="3"/>
        <v>0</v>
      </c>
      <c r="I52" s="32">
        <f t="shared" si="3"/>
        <v>0</v>
      </c>
      <c r="J52" s="32">
        <f t="shared" si="3"/>
        <v>0</v>
      </c>
      <c r="K52" s="32">
        <f t="shared" ref="K52:K59" si="4">SUMIF($H$13:$H$38,$D52,$K$13:$K$38)</f>
        <v>0</v>
      </c>
      <c r="L52" s="32">
        <f t="shared" ref="L52:O55" si="5">SUMIFS($L$13:$L$38,$H$13:$H$38,$D52,$P$13:$P$38,L$51)</f>
        <v>0</v>
      </c>
      <c r="M52" s="32">
        <f t="shared" si="5"/>
        <v>0</v>
      </c>
      <c r="N52" s="32">
        <f t="shared" si="5"/>
        <v>0</v>
      </c>
      <c r="O52" s="41">
        <f t="shared" si="5"/>
        <v>0</v>
      </c>
      <c r="P52" s="33"/>
    </row>
    <row r="53" spans="1:17" s="4" customFormat="1" ht="15.75" customHeight="1" x14ac:dyDescent="0.25">
      <c r="A53" s="116" t="s">
        <v>23</v>
      </c>
      <c r="B53" s="117"/>
      <c r="C53" s="117"/>
      <c r="D53" s="28" t="s">
        <v>24</v>
      </c>
      <c r="E53" s="29">
        <f>SUM($G53:$O53)</f>
        <v>0</v>
      </c>
      <c r="F53" s="30">
        <f>SUMIF($H$13:$H$38,$D53,$O$13:$O$38)</f>
        <v>0</v>
      </c>
      <c r="G53" s="31">
        <f t="shared" si="3"/>
        <v>0</v>
      </c>
      <c r="H53" s="32">
        <f t="shared" si="3"/>
        <v>0</v>
      </c>
      <c r="I53" s="32">
        <f t="shared" si="3"/>
        <v>0</v>
      </c>
      <c r="J53" s="32">
        <f t="shared" si="3"/>
        <v>0</v>
      </c>
      <c r="K53" s="32">
        <f t="shared" si="4"/>
        <v>0</v>
      </c>
      <c r="L53" s="32">
        <f t="shared" si="5"/>
        <v>0</v>
      </c>
      <c r="M53" s="32">
        <f t="shared" si="5"/>
        <v>0</v>
      </c>
      <c r="N53" s="32">
        <f t="shared" si="5"/>
        <v>0</v>
      </c>
      <c r="O53" s="41">
        <f t="shared" si="5"/>
        <v>0</v>
      </c>
      <c r="P53" s="33"/>
    </row>
    <row r="54" spans="1:17" s="4" customFormat="1" ht="15.75" customHeight="1" x14ac:dyDescent="0.25">
      <c r="A54" s="114" t="s">
        <v>26</v>
      </c>
      <c r="B54" s="115"/>
      <c r="C54" s="115"/>
      <c r="D54" s="28" t="s">
        <v>27</v>
      </c>
      <c r="E54" s="29">
        <f>SUM($G54:$O54)</f>
        <v>0</v>
      </c>
      <c r="F54" s="30">
        <f>SUMIF($H$13:$H$38,$D54,$O$13:$O$38)</f>
        <v>0</v>
      </c>
      <c r="G54" s="31">
        <f t="shared" si="3"/>
        <v>0</v>
      </c>
      <c r="H54" s="31">
        <f t="shared" si="3"/>
        <v>0</v>
      </c>
      <c r="I54" s="32">
        <f t="shared" si="3"/>
        <v>0</v>
      </c>
      <c r="J54" s="32">
        <f t="shared" si="3"/>
        <v>0</v>
      </c>
      <c r="K54" s="32">
        <f t="shared" si="4"/>
        <v>0</v>
      </c>
      <c r="L54" s="32">
        <f t="shared" si="5"/>
        <v>0</v>
      </c>
      <c r="M54" s="32">
        <f t="shared" si="5"/>
        <v>0</v>
      </c>
      <c r="N54" s="32">
        <f t="shared" si="5"/>
        <v>0</v>
      </c>
      <c r="O54" s="41">
        <f t="shared" si="5"/>
        <v>0</v>
      </c>
      <c r="P54" s="1"/>
    </row>
    <row r="55" spans="1:17" s="4" customFormat="1" ht="15.75" customHeight="1" x14ac:dyDescent="0.25">
      <c r="A55" s="114" t="s">
        <v>28</v>
      </c>
      <c r="B55" s="115"/>
      <c r="C55" s="115"/>
      <c r="D55" s="28" t="s">
        <v>29</v>
      </c>
      <c r="E55" s="29">
        <f>SUM($G55:$O55)</f>
        <v>0</v>
      </c>
      <c r="F55" s="30">
        <f>SUMIF($H$13:$H$38,$D55,$O$13:$O$38)</f>
        <v>0</v>
      </c>
      <c r="G55" s="31">
        <f t="shared" si="3"/>
        <v>0</v>
      </c>
      <c r="H55" s="31">
        <f t="shared" si="3"/>
        <v>0</v>
      </c>
      <c r="I55" s="32">
        <f t="shared" si="3"/>
        <v>0</v>
      </c>
      <c r="J55" s="32">
        <f t="shared" si="3"/>
        <v>0</v>
      </c>
      <c r="K55" s="32">
        <f t="shared" si="4"/>
        <v>0</v>
      </c>
      <c r="L55" s="32">
        <f t="shared" si="5"/>
        <v>0</v>
      </c>
      <c r="M55" s="32">
        <f t="shared" si="5"/>
        <v>0</v>
      </c>
      <c r="N55" s="32">
        <f t="shared" si="5"/>
        <v>0</v>
      </c>
      <c r="O55" s="41">
        <f t="shared" si="5"/>
        <v>0</v>
      </c>
      <c r="P55" s="1"/>
      <c r="Q55" s="66"/>
    </row>
    <row r="56" spans="1:17" s="4" customFormat="1" ht="15.75" customHeight="1" x14ac:dyDescent="0.25">
      <c r="A56" s="114"/>
      <c r="B56" s="115"/>
      <c r="C56" s="115"/>
      <c r="D56" s="28"/>
      <c r="E56" s="29"/>
      <c r="F56" s="30"/>
      <c r="G56" s="31"/>
      <c r="H56" s="32"/>
      <c r="I56" s="32"/>
      <c r="J56" s="32"/>
      <c r="K56" s="32"/>
      <c r="L56" s="32"/>
      <c r="M56" s="32"/>
      <c r="N56" s="32"/>
      <c r="O56" s="41"/>
      <c r="P56" s="1"/>
      <c r="Q56" s="1"/>
    </row>
    <row r="57" spans="1:17" s="4" customFormat="1" ht="15.75" customHeight="1" x14ac:dyDescent="0.25">
      <c r="A57" s="116" t="s">
        <v>30</v>
      </c>
      <c r="B57" s="117"/>
      <c r="C57" s="117"/>
      <c r="D57" s="34" t="s">
        <v>31</v>
      </c>
      <c r="E57" s="29">
        <f t="shared" ref="E57:E64" si="6">SUM($G57:$O57)</f>
        <v>0</v>
      </c>
      <c r="F57" s="30">
        <f t="shared" ref="F57:F64" si="7">SUMIF($H$13:$H$38,$D57,$O$13:$O$38)</f>
        <v>0</v>
      </c>
      <c r="G57" s="31">
        <f t="shared" ref="G57:J64" si="8">SUMIFS($L$13:$L$38,$H$13:$H$38,$D57,$P$13:$P$38,G$51)</f>
        <v>0</v>
      </c>
      <c r="H57" s="32">
        <f t="shared" si="8"/>
        <v>0</v>
      </c>
      <c r="I57" s="32">
        <f t="shared" si="8"/>
        <v>0</v>
      </c>
      <c r="J57" s="32">
        <f t="shared" si="8"/>
        <v>0</v>
      </c>
      <c r="K57" s="32">
        <f t="shared" si="4"/>
        <v>0</v>
      </c>
      <c r="L57" s="32">
        <f t="shared" ref="L57:O64" si="9">SUMIFS($L$13:$L$38,$H$13:$H$38,$D57,$P$13:$P$38,L$51)</f>
        <v>0</v>
      </c>
      <c r="M57" s="32">
        <f t="shared" si="9"/>
        <v>0</v>
      </c>
      <c r="N57" s="32">
        <f t="shared" si="9"/>
        <v>0</v>
      </c>
      <c r="O57" s="41">
        <f t="shared" si="9"/>
        <v>0</v>
      </c>
      <c r="P57" s="1"/>
      <c r="Q57" s="1"/>
    </row>
    <row r="58" spans="1:17" x14ac:dyDescent="0.25">
      <c r="A58" s="116" t="s">
        <v>102</v>
      </c>
      <c r="B58" s="117"/>
      <c r="C58" s="117"/>
      <c r="D58" s="34" t="s">
        <v>32</v>
      </c>
      <c r="E58" s="29">
        <f t="shared" si="6"/>
        <v>0</v>
      </c>
      <c r="F58" s="30">
        <f t="shared" si="7"/>
        <v>0</v>
      </c>
      <c r="G58" s="31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4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41">
        <f t="shared" si="9"/>
        <v>0</v>
      </c>
    </row>
    <row r="59" spans="1:17" x14ac:dyDescent="0.25">
      <c r="A59" s="116" t="s">
        <v>103</v>
      </c>
      <c r="B59" s="117"/>
      <c r="C59" s="117"/>
      <c r="D59" s="34" t="s">
        <v>33</v>
      </c>
      <c r="E59" s="29">
        <f t="shared" si="6"/>
        <v>0</v>
      </c>
      <c r="F59" s="30">
        <f t="shared" si="7"/>
        <v>0</v>
      </c>
      <c r="G59" s="31">
        <f t="shared" si="8"/>
        <v>0</v>
      </c>
      <c r="H59" s="32">
        <f t="shared" si="8"/>
        <v>0</v>
      </c>
      <c r="I59" s="32">
        <f t="shared" si="8"/>
        <v>0</v>
      </c>
      <c r="J59" s="32">
        <f t="shared" si="8"/>
        <v>0</v>
      </c>
      <c r="K59" s="32">
        <f t="shared" si="4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41">
        <f t="shared" si="9"/>
        <v>0</v>
      </c>
    </row>
    <row r="60" spans="1:17" x14ac:dyDescent="0.25">
      <c r="A60" s="116" t="s">
        <v>104</v>
      </c>
      <c r="B60" s="117"/>
      <c r="C60" s="117"/>
      <c r="D60" s="34" t="s">
        <v>34</v>
      </c>
      <c r="E60" s="29">
        <f t="shared" si="6"/>
        <v>0</v>
      </c>
      <c r="F60" s="30">
        <f t="shared" si="7"/>
        <v>0</v>
      </c>
      <c r="G60" s="31">
        <f t="shared" si="8"/>
        <v>0</v>
      </c>
      <c r="H60" s="32">
        <f t="shared" si="8"/>
        <v>0</v>
      </c>
      <c r="I60" s="32">
        <f t="shared" si="8"/>
        <v>0</v>
      </c>
      <c r="J60" s="32">
        <f t="shared" si="8"/>
        <v>0</v>
      </c>
      <c r="K60" s="32">
        <f>SUMIF($H$13:$H$38,$D60,$K$13:$K$38)</f>
        <v>0</v>
      </c>
      <c r="L60" s="32">
        <f t="shared" si="9"/>
        <v>0</v>
      </c>
      <c r="M60" s="32">
        <f t="shared" si="9"/>
        <v>0</v>
      </c>
      <c r="N60" s="32">
        <f t="shared" si="9"/>
        <v>0</v>
      </c>
      <c r="O60" s="41">
        <f t="shared" si="9"/>
        <v>0</v>
      </c>
    </row>
    <row r="61" spans="1:17" x14ac:dyDescent="0.25">
      <c r="A61" s="42" t="s">
        <v>35</v>
      </c>
      <c r="D61" s="34" t="s">
        <v>36</v>
      </c>
      <c r="E61" s="29">
        <f t="shared" si="6"/>
        <v>0</v>
      </c>
      <c r="F61" s="30">
        <f t="shared" si="7"/>
        <v>0</v>
      </c>
      <c r="G61" s="31">
        <f t="shared" si="8"/>
        <v>0</v>
      </c>
      <c r="H61" s="32">
        <f t="shared" si="8"/>
        <v>0</v>
      </c>
      <c r="I61" s="32">
        <f t="shared" si="8"/>
        <v>0</v>
      </c>
      <c r="J61" s="32">
        <f t="shared" si="8"/>
        <v>0</v>
      </c>
      <c r="K61" s="32">
        <f t="shared" ref="K61:K83" si="10">SUMIF($H$13:$H$38,$D61,$K$13:$K$38)</f>
        <v>0</v>
      </c>
      <c r="L61" s="32">
        <f t="shared" si="9"/>
        <v>0</v>
      </c>
      <c r="M61" s="32">
        <f t="shared" si="9"/>
        <v>0</v>
      </c>
      <c r="N61" s="32">
        <f t="shared" si="9"/>
        <v>0</v>
      </c>
      <c r="O61" s="41">
        <f t="shared" si="9"/>
        <v>0</v>
      </c>
    </row>
    <row r="62" spans="1:17" x14ac:dyDescent="0.25">
      <c r="A62" s="116" t="s">
        <v>37</v>
      </c>
      <c r="B62" s="117"/>
      <c r="C62" s="117"/>
      <c r="D62" s="34" t="s">
        <v>38</v>
      </c>
      <c r="E62" s="29">
        <f t="shared" si="6"/>
        <v>0</v>
      </c>
      <c r="F62" s="30">
        <f t="shared" si="7"/>
        <v>0</v>
      </c>
      <c r="G62" s="31">
        <f t="shared" si="8"/>
        <v>0</v>
      </c>
      <c r="H62" s="32">
        <f t="shared" si="8"/>
        <v>0</v>
      </c>
      <c r="I62" s="32">
        <f t="shared" si="8"/>
        <v>0</v>
      </c>
      <c r="J62" s="32">
        <f t="shared" si="8"/>
        <v>0</v>
      </c>
      <c r="K62" s="32">
        <f t="shared" si="10"/>
        <v>0</v>
      </c>
      <c r="L62" s="32">
        <f t="shared" si="9"/>
        <v>0</v>
      </c>
      <c r="M62" s="32">
        <f t="shared" si="9"/>
        <v>0</v>
      </c>
      <c r="N62" s="32">
        <f t="shared" si="9"/>
        <v>0</v>
      </c>
      <c r="O62" s="41">
        <f t="shared" si="9"/>
        <v>0</v>
      </c>
    </row>
    <row r="63" spans="1:17" x14ac:dyDescent="0.25">
      <c r="A63" s="116" t="s">
        <v>39</v>
      </c>
      <c r="B63" s="117"/>
      <c r="C63" s="117"/>
      <c r="D63" s="34" t="s">
        <v>40</v>
      </c>
      <c r="E63" s="29">
        <f t="shared" si="6"/>
        <v>0</v>
      </c>
      <c r="F63" s="30">
        <f t="shared" si="7"/>
        <v>0</v>
      </c>
      <c r="G63" s="31">
        <f t="shared" si="8"/>
        <v>0</v>
      </c>
      <c r="H63" s="32">
        <f t="shared" si="8"/>
        <v>0</v>
      </c>
      <c r="I63" s="32">
        <f t="shared" si="8"/>
        <v>0</v>
      </c>
      <c r="J63" s="32">
        <f t="shared" si="8"/>
        <v>0</v>
      </c>
      <c r="K63" s="32">
        <f t="shared" si="10"/>
        <v>0</v>
      </c>
      <c r="L63" s="32">
        <f t="shared" si="9"/>
        <v>0</v>
      </c>
      <c r="M63" s="32">
        <f t="shared" si="9"/>
        <v>0</v>
      </c>
      <c r="N63" s="32">
        <f t="shared" si="9"/>
        <v>0</v>
      </c>
      <c r="O63" s="41">
        <f t="shared" si="9"/>
        <v>0</v>
      </c>
    </row>
    <row r="64" spans="1:17" x14ac:dyDescent="0.25">
      <c r="A64" s="114" t="s">
        <v>41</v>
      </c>
      <c r="B64" s="115"/>
      <c r="C64" s="115"/>
      <c r="D64" s="34" t="s">
        <v>42</v>
      </c>
      <c r="E64" s="29">
        <f t="shared" si="6"/>
        <v>0</v>
      </c>
      <c r="F64" s="30">
        <f t="shared" si="7"/>
        <v>0</v>
      </c>
      <c r="G64" s="31">
        <f t="shared" si="8"/>
        <v>0</v>
      </c>
      <c r="H64" s="32">
        <f t="shared" si="8"/>
        <v>0</v>
      </c>
      <c r="I64" s="32">
        <f t="shared" si="8"/>
        <v>0</v>
      </c>
      <c r="J64" s="32">
        <f t="shared" si="8"/>
        <v>0</v>
      </c>
      <c r="K64" s="32">
        <f t="shared" si="10"/>
        <v>0</v>
      </c>
      <c r="L64" s="32">
        <f t="shared" si="9"/>
        <v>0</v>
      </c>
      <c r="M64" s="32">
        <f t="shared" si="9"/>
        <v>0</v>
      </c>
      <c r="N64" s="32">
        <f t="shared" si="9"/>
        <v>0</v>
      </c>
      <c r="O64" s="41">
        <f t="shared" si="9"/>
        <v>0</v>
      </c>
    </row>
    <row r="65" spans="1:15" x14ac:dyDescent="0.25">
      <c r="A65" s="116"/>
      <c r="B65" s="117"/>
      <c r="C65" s="117"/>
      <c r="D65" s="34"/>
      <c r="E65" s="29"/>
      <c r="F65" s="30"/>
      <c r="G65" s="31"/>
      <c r="H65" s="32"/>
      <c r="I65" s="32"/>
      <c r="J65" s="32"/>
      <c r="K65" s="32"/>
      <c r="L65" s="32"/>
      <c r="M65" s="32"/>
      <c r="N65" s="32"/>
      <c r="O65" s="41"/>
    </row>
    <row r="66" spans="1:15" x14ac:dyDescent="0.25">
      <c r="A66" s="116" t="s">
        <v>43</v>
      </c>
      <c r="B66" s="117"/>
      <c r="C66" s="117"/>
      <c r="D66" s="34" t="s">
        <v>44</v>
      </c>
      <c r="E66" s="29">
        <f t="shared" ref="E66:E73" si="11">SUM($G66:$O66)</f>
        <v>0</v>
      </c>
      <c r="F66" s="30">
        <f t="shared" ref="F66:F73" si="12">SUMIF($H$13:$H$38,$D66,$O$13:$O$38)</f>
        <v>0</v>
      </c>
      <c r="G66" s="31">
        <f t="shared" ref="G66:J73" si="13">SUMIFS($L$13:$L$38,$H$13:$H$38,$D66,$P$13:$P$38,G$51)</f>
        <v>0</v>
      </c>
      <c r="H66" s="32">
        <f t="shared" si="13"/>
        <v>0</v>
      </c>
      <c r="I66" s="32">
        <f t="shared" si="13"/>
        <v>0</v>
      </c>
      <c r="J66" s="32">
        <f t="shared" si="13"/>
        <v>0</v>
      </c>
      <c r="K66" s="32">
        <f t="shared" si="10"/>
        <v>0</v>
      </c>
      <c r="L66" s="32">
        <f t="shared" ref="L66:O73" si="14">SUMIFS($L$13:$L$38,$H$13:$H$38,$D66,$P$13:$P$38,L$51)</f>
        <v>0</v>
      </c>
      <c r="M66" s="32">
        <f t="shared" si="14"/>
        <v>0</v>
      </c>
      <c r="N66" s="32">
        <f t="shared" si="14"/>
        <v>0</v>
      </c>
      <c r="O66" s="41">
        <f t="shared" si="14"/>
        <v>0</v>
      </c>
    </row>
    <row r="67" spans="1:15" x14ac:dyDescent="0.25">
      <c r="A67" s="116" t="s">
        <v>96</v>
      </c>
      <c r="B67" s="117"/>
      <c r="C67" s="117"/>
      <c r="D67" s="34" t="s">
        <v>97</v>
      </c>
      <c r="E67" s="29">
        <f t="shared" si="11"/>
        <v>0</v>
      </c>
      <c r="F67" s="30">
        <f t="shared" si="12"/>
        <v>0</v>
      </c>
      <c r="G67" s="31">
        <f t="shared" si="13"/>
        <v>0</v>
      </c>
      <c r="H67" s="32">
        <f t="shared" si="13"/>
        <v>0</v>
      </c>
      <c r="I67" s="32">
        <f t="shared" si="13"/>
        <v>0</v>
      </c>
      <c r="J67" s="32">
        <f t="shared" si="13"/>
        <v>0</v>
      </c>
      <c r="K67" s="32">
        <f t="shared" si="10"/>
        <v>0</v>
      </c>
      <c r="L67" s="32">
        <f t="shared" si="14"/>
        <v>0</v>
      </c>
      <c r="M67" s="32">
        <f t="shared" si="14"/>
        <v>0</v>
      </c>
      <c r="N67" s="32">
        <f t="shared" si="14"/>
        <v>0</v>
      </c>
      <c r="O67" s="41">
        <f t="shared" si="14"/>
        <v>0</v>
      </c>
    </row>
    <row r="68" spans="1:15" x14ac:dyDescent="0.25">
      <c r="A68" s="116" t="s">
        <v>45</v>
      </c>
      <c r="B68" s="117"/>
      <c r="C68" s="117"/>
      <c r="D68" s="34" t="s">
        <v>46</v>
      </c>
      <c r="E68" s="29">
        <f t="shared" si="11"/>
        <v>0</v>
      </c>
      <c r="F68" s="30">
        <f t="shared" si="12"/>
        <v>0</v>
      </c>
      <c r="G68" s="31">
        <f t="shared" si="13"/>
        <v>0</v>
      </c>
      <c r="H68" s="32">
        <f t="shared" si="13"/>
        <v>0</v>
      </c>
      <c r="I68" s="32">
        <f t="shared" si="13"/>
        <v>0</v>
      </c>
      <c r="J68" s="32">
        <f t="shared" si="13"/>
        <v>0</v>
      </c>
      <c r="K68" s="32">
        <f t="shared" si="10"/>
        <v>0</v>
      </c>
      <c r="L68" s="32">
        <f t="shared" si="14"/>
        <v>0</v>
      </c>
      <c r="M68" s="32">
        <f t="shared" si="14"/>
        <v>0</v>
      </c>
      <c r="N68" s="32">
        <f t="shared" si="14"/>
        <v>0</v>
      </c>
      <c r="O68" s="41">
        <f t="shared" si="14"/>
        <v>0</v>
      </c>
    </row>
    <row r="69" spans="1:15" x14ac:dyDescent="0.25">
      <c r="A69" s="116" t="s">
        <v>99</v>
      </c>
      <c r="B69" s="117"/>
      <c r="C69" s="117"/>
      <c r="D69" s="34" t="s">
        <v>100</v>
      </c>
      <c r="E69" s="29">
        <f t="shared" si="11"/>
        <v>0</v>
      </c>
      <c r="F69" s="30">
        <f t="shared" si="12"/>
        <v>0</v>
      </c>
      <c r="G69" s="31">
        <f t="shared" si="13"/>
        <v>0</v>
      </c>
      <c r="H69" s="32">
        <f t="shared" si="13"/>
        <v>0</v>
      </c>
      <c r="I69" s="32">
        <f t="shared" si="13"/>
        <v>0</v>
      </c>
      <c r="J69" s="32">
        <f t="shared" si="13"/>
        <v>0</v>
      </c>
      <c r="K69" s="32">
        <f t="shared" si="10"/>
        <v>0</v>
      </c>
      <c r="L69" s="32">
        <f t="shared" si="14"/>
        <v>0</v>
      </c>
      <c r="M69" s="32">
        <f t="shared" si="14"/>
        <v>0</v>
      </c>
      <c r="N69" s="32">
        <f t="shared" si="14"/>
        <v>0</v>
      </c>
      <c r="O69" s="41">
        <f t="shared" si="14"/>
        <v>0</v>
      </c>
    </row>
    <row r="70" spans="1:15" x14ac:dyDescent="0.25">
      <c r="A70" s="116" t="s">
        <v>86</v>
      </c>
      <c r="B70" s="117"/>
      <c r="C70" s="117"/>
      <c r="D70" s="34" t="s">
        <v>85</v>
      </c>
      <c r="E70" s="29">
        <f t="shared" si="11"/>
        <v>0</v>
      </c>
      <c r="F70" s="30">
        <f t="shared" si="12"/>
        <v>0</v>
      </c>
      <c r="G70" s="31">
        <f t="shared" si="13"/>
        <v>0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0"/>
        <v>0</v>
      </c>
      <c r="L70" s="32">
        <f t="shared" si="14"/>
        <v>0</v>
      </c>
      <c r="M70" s="32">
        <f t="shared" si="14"/>
        <v>0</v>
      </c>
      <c r="N70" s="32">
        <f t="shared" si="14"/>
        <v>0</v>
      </c>
      <c r="O70" s="41">
        <f t="shared" si="14"/>
        <v>0</v>
      </c>
    </row>
    <row r="71" spans="1:15" x14ac:dyDescent="0.25">
      <c r="A71" s="116" t="s">
        <v>47</v>
      </c>
      <c r="B71" s="117"/>
      <c r="C71" s="117"/>
      <c r="D71" s="34" t="s">
        <v>48</v>
      </c>
      <c r="E71" s="29">
        <f t="shared" si="11"/>
        <v>0</v>
      </c>
      <c r="F71" s="30">
        <f t="shared" si="12"/>
        <v>0</v>
      </c>
      <c r="G71" s="31">
        <f t="shared" si="13"/>
        <v>0</v>
      </c>
      <c r="H71" s="32">
        <f t="shared" si="13"/>
        <v>0</v>
      </c>
      <c r="I71" s="32">
        <f t="shared" si="13"/>
        <v>0</v>
      </c>
      <c r="J71" s="32">
        <f t="shared" si="13"/>
        <v>0</v>
      </c>
      <c r="K71" s="32">
        <f t="shared" si="10"/>
        <v>0</v>
      </c>
      <c r="L71" s="32">
        <f t="shared" si="14"/>
        <v>0</v>
      </c>
      <c r="M71" s="32">
        <f t="shared" si="14"/>
        <v>0</v>
      </c>
      <c r="N71" s="32">
        <f t="shared" si="14"/>
        <v>0</v>
      </c>
      <c r="O71" s="41">
        <f t="shared" si="14"/>
        <v>0</v>
      </c>
    </row>
    <row r="72" spans="1:15" x14ac:dyDescent="0.25">
      <c r="A72" s="116" t="s">
        <v>88</v>
      </c>
      <c r="B72" s="117"/>
      <c r="C72" s="117"/>
      <c r="D72" s="34" t="s">
        <v>49</v>
      </c>
      <c r="E72" s="29">
        <f t="shared" si="11"/>
        <v>0</v>
      </c>
      <c r="F72" s="30">
        <f t="shared" si="12"/>
        <v>0</v>
      </c>
      <c r="G72" s="31">
        <f t="shared" si="13"/>
        <v>0</v>
      </c>
      <c r="H72" s="32">
        <f t="shared" si="13"/>
        <v>0</v>
      </c>
      <c r="I72" s="32">
        <f t="shared" si="13"/>
        <v>0</v>
      </c>
      <c r="J72" s="32">
        <f t="shared" si="13"/>
        <v>0</v>
      </c>
      <c r="K72" s="32">
        <f t="shared" si="10"/>
        <v>0</v>
      </c>
      <c r="L72" s="32">
        <f t="shared" si="14"/>
        <v>0</v>
      </c>
      <c r="M72" s="32">
        <f t="shared" si="14"/>
        <v>0</v>
      </c>
      <c r="N72" s="32">
        <f t="shared" si="14"/>
        <v>0</v>
      </c>
      <c r="O72" s="41">
        <f t="shared" si="14"/>
        <v>0</v>
      </c>
    </row>
    <row r="73" spans="1:15" x14ac:dyDescent="0.25">
      <c r="A73" s="116" t="s">
        <v>50</v>
      </c>
      <c r="B73" s="117"/>
      <c r="C73" s="117"/>
      <c r="D73" s="34" t="s">
        <v>51</v>
      </c>
      <c r="E73" s="29">
        <f t="shared" si="11"/>
        <v>0</v>
      </c>
      <c r="F73" s="30">
        <f t="shared" si="12"/>
        <v>0</v>
      </c>
      <c r="G73" s="31">
        <f t="shared" si="13"/>
        <v>0</v>
      </c>
      <c r="H73" s="32">
        <f t="shared" si="13"/>
        <v>0</v>
      </c>
      <c r="I73" s="32">
        <f t="shared" si="13"/>
        <v>0</v>
      </c>
      <c r="J73" s="32">
        <f t="shared" si="13"/>
        <v>0</v>
      </c>
      <c r="K73" s="32">
        <f t="shared" si="10"/>
        <v>0</v>
      </c>
      <c r="L73" s="32">
        <f t="shared" si="14"/>
        <v>0</v>
      </c>
      <c r="M73" s="32">
        <f t="shared" si="14"/>
        <v>0</v>
      </c>
      <c r="N73" s="32">
        <f t="shared" si="14"/>
        <v>0</v>
      </c>
      <c r="O73" s="41">
        <f t="shared" si="14"/>
        <v>0</v>
      </c>
    </row>
    <row r="74" spans="1:15" x14ac:dyDescent="0.25">
      <c r="A74" s="116"/>
      <c r="B74" s="117"/>
      <c r="C74" s="117"/>
      <c r="D74" s="34"/>
      <c r="E74" s="29"/>
      <c r="F74" s="30"/>
      <c r="G74" s="31"/>
      <c r="H74" s="32"/>
      <c r="I74" s="32"/>
      <c r="J74" s="32"/>
      <c r="K74" s="32"/>
      <c r="L74" s="32"/>
      <c r="M74" s="32"/>
      <c r="N74" s="32"/>
      <c r="O74" s="41"/>
    </row>
    <row r="75" spans="1:15" x14ac:dyDescent="0.25">
      <c r="A75" s="116" t="s">
        <v>52</v>
      </c>
      <c r="B75" s="117"/>
      <c r="C75" s="117"/>
      <c r="D75" s="34" t="s">
        <v>53</v>
      </c>
      <c r="E75" s="29">
        <f t="shared" ref="E75:E80" si="15">SUM($G75:$O75)</f>
        <v>0</v>
      </c>
      <c r="F75" s="30">
        <f t="shared" ref="F75:F80" si="16">SUMIF($H$13:$H$38,$D75,$O$13:$O$38)</f>
        <v>0</v>
      </c>
      <c r="G75" s="31">
        <f t="shared" ref="G75:J80" si="17">SUMIFS($L$13:$L$38,$H$13:$H$38,$D75,$P$13:$P$38,G$51)</f>
        <v>0</v>
      </c>
      <c r="H75" s="32">
        <f t="shared" si="17"/>
        <v>0</v>
      </c>
      <c r="I75" s="32">
        <f t="shared" si="17"/>
        <v>0</v>
      </c>
      <c r="J75" s="32">
        <f t="shared" si="17"/>
        <v>0</v>
      </c>
      <c r="K75" s="32">
        <f t="shared" si="10"/>
        <v>0</v>
      </c>
      <c r="L75" s="32">
        <f t="shared" ref="L75:O80" si="18">SUMIFS($L$13:$L$38,$H$13:$H$38,$D75,$P$13:$P$38,L$51)</f>
        <v>0</v>
      </c>
      <c r="M75" s="32">
        <f t="shared" si="18"/>
        <v>0</v>
      </c>
      <c r="N75" s="32">
        <f t="shared" si="18"/>
        <v>0</v>
      </c>
      <c r="O75" s="41">
        <f t="shared" si="18"/>
        <v>0</v>
      </c>
    </row>
    <row r="76" spans="1:15" x14ac:dyDescent="0.25">
      <c r="A76" s="116" t="s">
        <v>54</v>
      </c>
      <c r="B76" s="117"/>
      <c r="C76" s="117"/>
      <c r="D76" s="34" t="s">
        <v>55</v>
      </c>
      <c r="E76" s="29">
        <f t="shared" si="15"/>
        <v>0</v>
      </c>
      <c r="F76" s="30">
        <f t="shared" si="16"/>
        <v>0</v>
      </c>
      <c r="G76" s="31">
        <f t="shared" si="17"/>
        <v>0</v>
      </c>
      <c r="H76" s="32">
        <f t="shared" si="17"/>
        <v>0</v>
      </c>
      <c r="I76" s="32">
        <f t="shared" si="17"/>
        <v>0</v>
      </c>
      <c r="J76" s="32">
        <f t="shared" si="17"/>
        <v>0</v>
      </c>
      <c r="K76" s="32">
        <f t="shared" si="10"/>
        <v>0</v>
      </c>
      <c r="L76" s="32">
        <f t="shared" si="18"/>
        <v>0</v>
      </c>
      <c r="M76" s="32">
        <f t="shared" si="18"/>
        <v>0</v>
      </c>
      <c r="N76" s="32">
        <f t="shared" si="18"/>
        <v>0</v>
      </c>
      <c r="O76" s="41">
        <f t="shared" si="18"/>
        <v>0</v>
      </c>
    </row>
    <row r="77" spans="1:15" x14ac:dyDescent="0.25">
      <c r="A77" s="116" t="s">
        <v>56</v>
      </c>
      <c r="B77" s="117"/>
      <c r="C77" s="117"/>
      <c r="D77" s="34" t="s">
        <v>57</v>
      </c>
      <c r="E77" s="29">
        <f t="shared" si="15"/>
        <v>0</v>
      </c>
      <c r="F77" s="30">
        <f t="shared" si="16"/>
        <v>0</v>
      </c>
      <c r="G77" s="31">
        <f t="shared" si="17"/>
        <v>0</v>
      </c>
      <c r="H77" s="32">
        <f t="shared" si="17"/>
        <v>0</v>
      </c>
      <c r="I77" s="32">
        <f t="shared" si="17"/>
        <v>0</v>
      </c>
      <c r="J77" s="32">
        <f t="shared" si="17"/>
        <v>0</v>
      </c>
      <c r="K77" s="32">
        <f t="shared" si="10"/>
        <v>0</v>
      </c>
      <c r="L77" s="32">
        <f t="shared" si="18"/>
        <v>0</v>
      </c>
      <c r="M77" s="32">
        <f t="shared" si="18"/>
        <v>0</v>
      </c>
      <c r="N77" s="32">
        <f t="shared" si="18"/>
        <v>0</v>
      </c>
      <c r="O77" s="41">
        <f t="shared" si="18"/>
        <v>0</v>
      </c>
    </row>
    <row r="78" spans="1:15" x14ac:dyDescent="0.25">
      <c r="A78" s="116" t="s">
        <v>58</v>
      </c>
      <c r="B78" s="117"/>
      <c r="C78" s="117"/>
      <c r="D78" s="34" t="s">
        <v>59</v>
      </c>
      <c r="E78" s="29">
        <f t="shared" si="15"/>
        <v>0</v>
      </c>
      <c r="F78" s="30">
        <f t="shared" si="16"/>
        <v>0</v>
      </c>
      <c r="G78" s="31">
        <f t="shared" si="17"/>
        <v>0</v>
      </c>
      <c r="H78" s="32">
        <f t="shared" si="17"/>
        <v>0</v>
      </c>
      <c r="I78" s="32">
        <f t="shared" si="17"/>
        <v>0</v>
      </c>
      <c r="J78" s="32">
        <f t="shared" si="17"/>
        <v>0</v>
      </c>
      <c r="K78" s="32">
        <f t="shared" si="10"/>
        <v>0</v>
      </c>
      <c r="L78" s="32">
        <f t="shared" si="18"/>
        <v>0</v>
      </c>
      <c r="M78" s="32">
        <f t="shared" si="18"/>
        <v>0</v>
      </c>
      <c r="N78" s="32">
        <f t="shared" si="18"/>
        <v>0</v>
      </c>
      <c r="O78" s="41">
        <f t="shared" si="18"/>
        <v>0</v>
      </c>
    </row>
    <row r="79" spans="1:15" x14ac:dyDescent="0.25">
      <c r="A79" s="116" t="s">
        <v>60</v>
      </c>
      <c r="B79" s="117"/>
      <c r="C79" s="117"/>
      <c r="D79" s="34" t="s">
        <v>61</v>
      </c>
      <c r="E79" s="29">
        <f t="shared" si="15"/>
        <v>0</v>
      </c>
      <c r="F79" s="30">
        <f t="shared" si="16"/>
        <v>0</v>
      </c>
      <c r="G79" s="31">
        <f t="shared" si="17"/>
        <v>0</v>
      </c>
      <c r="H79" s="32">
        <f t="shared" si="17"/>
        <v>0</v>
      </c>
      <c r="I79" s="32">
        <f t="shared" si="17"/>
        <v>0</v>
      </c>
      <c r="J79" s="32">
        <f t="shared" si="17"/>
        <v>0</v>
      </c>
      <c r="K79" s="32">
        <f t="shared" si="10"/>
        <v>0</v>
      </c>
      <c r="L79" s="32">
        <f t="shared" si="18"/>
        <v>0</v>
      </c>
      <c r="M79" s="32">
        <f t="shared" si="18"/>
        <v>0</v>
      </c>
      <c r="N79" s="32">
        <f t="shared" si="18"/>
        <v>0</v>
      </c>
      <c r="O79" s="41">
        <f t="shared" si="18"/>
        <v>0</v>
      </c>
    </row>
    <row r="80" spans="1:15" x14ac:dyDescent="0.25">
      <c r="A80" s="116" t="s">
        <v>62</v>
      </c>
      <c r="B80" s="117"/>
      <c r="C80" s="117"/>
      <c r="D80" s="34" t="s">
        <v>63</v>
      </c>
      <c r="E80" s="29">
        <f t="shared" si="15"/>
        <v>0</v>
      </c>
      <c r="F80" s="30">
        <f t="shared" si="16"/>
        <v>0</v>
      </c>
      <c r="G80" s="31">
        <f t="shared" si="17"/>
        <v>0</v>
      </c>
      <c r="H80" s="32">
        <f t="shared" si="17"/>
        <v>0</v>
      </c>
      <c r="I80" s="32">
        <f t="shared" si="17"/>
        <v>0</v>
      </c>
      <c r="J80" s="32">
        <f t="shared" si="17"/>
        <v>0</v>
      </c>
      <c r="K80" s="32">
        <f t="shared" si="10"/>
        <v>0</v>
      </c>
      <c r="L80" s="32">
        <f t="shared" si="18"/>
        <v>0</v>
      </c>
      <c r="M80" s="32">
        <f t="shared" si="18"/>
        <v>0</v>
      </c>
      <c r="N80" s="32">
        <f t="shared" si="18"/>
        <v>0</v>
      </c>
      <c r="O80" s="41">
        <f t="shared" si="18"/>
        <v>0</v>
      </c>
    </row>
    <row r="81" spans="1:15" x14ac:dyDescent="0.25">
      <c r="A81" s="43"/>
      <c r="B81" s="35"/>
      <c r="C81" s="36"/>
      <c r="D81" s="34"/>
      <c r="E81" s="29"/>
      <c r="F81" s="30"/>
      <c r="G81" s="31"/>
      <c r="H81" s="32"/>
      <c r="I81" s="32"/>
      <c r="J81" s="32"/>
      <c r="K81" s="32"/>
      <c r="L81" s="32"/>
      <c r="M81" s="32"/>
      <c r="N81" s="32"/>
      <c r="O81" s="41"/>
    </row>
    <row r="82" spans="1:15" x14ac:dyDescent="0.25">
      <c r="A82" s="114" t="s">
        <v>64</v>
      </c>
      <c r="B82" s="115"/>
      <c r="C82" s="115"/>
      <c r="D82" s="34" t="s">
        <v>65</v>
      </c>
      <c r="E82" s="29">
        <f>SUM($G82:$O82)</f>
        <v>0</v>
      </c>
      <c r="F82" s="30">
        <f>SUMIF($H$13:$H$38,$D82,$O$13:$O$38)</f>
        <v>0</v>
      </c>
      <c r="G82" s="31">
        <f t="shared" ref="G82:J83" si="19">SUMIFS($L$13:$L$38,$H$13:$H$38,$D82,$P$13:$P$38,G$51)</f>
        <v>0</v>
      </c>
      <c r="H82" s="32">
        <f t="shared" si="19"/>
        <v>0</v>
      </c>
      <c r="I82" s="32">
        <f t="shared" si="19"/>
        <v>0</v>
      </c>
      <c r="J82" s="32">
        <f t="shared" si="19"/>
        <v>0</v>
      </c>
      <c r="K82" s="32">
        <f t="shared" si="10"/>
        <v>0</v>
      </c>
      <c r="L82" s="32">
        <f t="shared" ref="L82:O83" si="20">SUMIFS($L$13:$L$38,$H$13:$H$38,$D82,$P$13:$P$38,L$51)</f>
        <v>0</v>
      </c>
      <c r="M82" s="32">
        <f t="shared" si="20"/>
        <v>0</v>
      </c>
      <c r="N82" s="32">
        <f t="shared" si="20"/>
        <v>0</v>
      </c>
      <c r="O82" s="41">
        <f t="shared" si="20"/>
        <v>0</v>
      </c>
    </row>
    <row r="83" spans="1:15" ht="16.5" thickBot="1" x14ac:dyDescent="0.3">
      <c r="A83" s="116" t="s">
        <v>66</v>
      </c>
      <c r="B83" s="117"/>
      <c r="C83" s="117"/>
      <c r="D83" s="34" t="s">
        <v>67</v>
      </c>
      <c r="E83" s="29">
        <f>SUM($G83:$O83)</f>
        <v>0</v>
      </c>
      <c r="F83" s="30">
        <f>SUMIF($H$13:$H$38,$D83,$O$13:$O$38)</f>
        <v>0</v>
      </c>
      <c r="G83" s="31">
        <f t="shared" si="19"/>
        <v>0</v>
      </c>
      <c r="H83" s="32">
        <f t="shared" si="19"/>
        <v>0</v>
      </c>
      <c r="I83" s="32">
        <f t="shared" si="19"/>
        <v>0</v>
      </c>
      <c r="J83" s="32">
        <f t="shared" si="19"/>
        <v>0</v>
      </c>
      <c r="K83" s="32">
        <f t="shared" si="10"/>
        <v>0</v>
      </c>
      <c r="L83" s="32">
        <f t="shared" si="20"/>
        <v>0</v>
      </c>
      <c r="M83" s="32">
        <f t="shared" si="20"/>
        <v>0</v>
      </c>
      <c r="N83" s="32">
        <f t="shared" si="20"/>
        <v>0</v>
      </c>
      <c r="O83" s="41">
        <f t="shared" si="20"/>
        <v>0</v>
      </c>
    </row>
    <row r="84" spans="1:15" ht="29.25" customHeight="1" thickBot="1" x14ac:dyDescent="0.3">
      <c r="D84" s="37" t="s">
        <v>68</v>
      </c>
      <c r="E84" s="54">
        <f t="shared" ref="E84:M84" si="21">SUM(E52:E83)</f>
        <v>0</v>
      </c>
      <c r="F84" s="55">
        <f t="shared" si="21"/>
        <v>0</v>
      </c>
      <c r="G84" s="54">
        <f t="shared" si="21"/>
        <v>0</v>
      </c>
      <c r="H84" s="54">
        <f t="shared" si="21"/>
        <v>0</v>
      </c>
      <c r="I84" s="54">
        <f t="shared" si="21"/>
        <v>0</v>
      </c>
      <c r="J84" s="54">
        <f t="shared" ref="J84:L84" si="22">SUM(J52:J83)</f>
        <v>0</v>
      </c>
      <c r="K84" s="54">
        <f t="shared" si="21"/>
        <v>0</v>
      </c>
      <c r="L84" s="54">
        <f t="shared" si="22"/>
        <v>0</v>
      </c>
      <c r="M84" s="54">
        <f t="shared" si="21"/>
        <v>0</v>
      </c>
      <c r="N84" s="54">
        <f t="shared" ref="N84:O84" si="23">SUM(N52:N83)</f>
        <v>0</v>
      </c>
      <c r="O84" s="54">
        <f t="shared" si="23"/>
        <v>0</v>
      </c>
    </row>
    <row r="85" spans="1:15" x14ac:dyDescent="0.25">
      <c r="D85"/>
      <c r="E85" t="b">
        <f>E84=H39</f>
        <v>1</v>
      </c>
    </row>
    <row r="86" spans="1:15" x14ac:dyDescent="0.25">
      <c r="D86"/>
      <c r="E86"/>
    </row>
    <row r="87" spans="1:15" x14ac:dyDescent="0.25">
      <c r="A87" s="118" t="s">
        <v>130</v>
      </c>
      <c r="B87" s="118"/>
      <c r="C87" s="118"/>
      <c r="D87" s="113" t="s">
        <v>95</v>
      </c>
      <c r="E87" s="113"/>
      <c r="F87" s="97"/>
      <c r="G87" s="113" t="s">
        <v>25</v>
      </c>
      <c r="H87" s="113"/>
      <c r="I87" s="97" t="s">
        <v>22</v>
      </c>
      <c r="J87" s="113" t="s">
        <v>94</v>
      </c>
      <c r="K87" s="113"/>
      <c r="L87" s="97"/>
      <c r="M87" s="97"/>
      <c r="N87" s="97"/>
      <c r="O87" s="97"/>
    </row>
  </sheetData>
  <sheetProtection algorithmName="SHA-512" hashValue="DxEV5VGydG5Rr2UCNVRPmhVCnUGMoh1z8lValQUWwQCepMPGeefWZQglidRlAGd/FRrvMTVSu4VxSDtMxcE5AA==" saltValue="+Z+xUHl8XV6GDLtm1gLcLw==" spinCount="100000" sheet="1" selectLockedCells="1"/>
  <protectedRanges>
    <protectedRange sqref="D43" name="Plage2"/>
    <protectedRange sqref="E4" name="Plage1"/>
  </protectedRanges>
  <mergeCells count="117">
    <mergeCell ref="C35:G35"/>
    <mergeCell ref="C36:G36"/>
    <mergeCell ref="C37:G37"/>
    <mergeCell ref="C38:G38"/>
    <mergeCell ref="C30:G30"/>
    <mergeCell ref="C31:G31"/>
    <mergeCell ref="C32:G32"/>
    <mergeCell ref="C33:G33"/>
    <mergeCell ref="C34:G34"/>
    <mergeCell ref="C25:G25"/>
    <mergeCell ref="C26:G26"/>
    <mergeCell ref="C27:G27"/>
    <mergeCell ref="C28:G28"/>
    <mergeCell ref="C29:G29"/>
    <mergeCell ref="C20:G20"/>
    <mergeCell ref="C21:G21"/>
    <mergeCell ref="C22:G22"/>
    <mergeCell ref="C23:G23"/>
    <mergeCell ref="C24:G24"/>
    <mergeCell ref="C15:G15"/>
    <mergeCell ref="C16:G16"/>
    <mergeCell ref="C17:G17"/>
    <mergeCell ref="C18:G18"/>
    <mergeCell ref="C19:G19"/>
    <mergeCell ref="M13:N13"/>
    <mergeCell ref="M14:N14"/>
    <mergeCell ref="M15:N15"/>
    <mergeCell ref="M16:N16"/>
    <mergeCell ref="M17:N17"/>
    <mergeCell ref="M18:N18"/>
    <mergeCell ref="M19:N19"/>
    <mergeCell ref="C13:G13"/>
    <mergeCell ref="C14:G14"/>
    <mergeCell ref="M20:N20"/>
    <mergeCell ref="M21:N21"/>
    <mergeCell ref="M22:N22"/>
    <mergeCell ref="M32:N3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J2:O2"/>
    <mergeCell ref="J6:L6"/>
    <mergeCell ref="J7:L7"/>
    <mergeCell ref="C12:G12"/>
    <mergeCell ref="C9:E10"/>
    <mergeCell ref="C8:G8"/>
    <mergeCell ref="C6:G6"/>
    <mergeCell ref="C7:H7"/>
    <mergeCell ref="C1:H2"/>
    <mergeCell ref="C3:G3"/>
    <mergeCell ref="J3:O3"/>
    <mergeCell ref="M12:N12"/>
    <mergeCell ref="E4:G4"/>
    <mergeCell ref="G47:O47"/>
    <mergeCell ref="O48:O49"/>
    <mergeCell ref="M36:N36"/>
    <mergeCell ref="M37:N37"/>
    <mergeCell ref="M38:N38"/>
    <mergeCell ref="I42:O43"/>
    <mergeCell ref="J48:J49"/>
    <mergeCell ref="L48:L49"/>
    <mergeCell ref="N48:N49"/>
    <mergeCell ref="D43:G43"/>
    <mergeCell ref="A70:C70"/>
    <mergeCell ref="A71:C71"/>
    <mergeCell ref="A51:C51"/>
    <mergeCell ref="M33:N33"/>
    <mergeCell ref="M34:N34"/>
    <mergeCell ref="M35:N35"/>
    <mergeCell ref="A72:C72"/>
    <mergeCell ref="A73:C73"/>
    <mergeCell ref="I48:I49"/>
    <mergeCell ref="K48:K49"/>
    <mergeCell ref="M48:M49"/>
    <mergeCell ref="A64:C64"/>
    <mergeCell ref="A65:C65"/>
    <mergeCell ref="A52:C52"/>
    <mergeCell ref="A47:F49"/>
    <mergeCell ref="G48:G49"/>
    <mergeCell ref="H48:H49"/>
    <mergeCell ref="A53:C53"/>
    <mergeCell ref="A69:C69"/>
    <mergeCell ref="A45:E45"/>
    <mergeCell ref="A67:C67"/>
    <mergeCell ref="C39:G39"/>
    <mergeCell ref="C41:D41"/>
    <mergeCell ref="F41:H41"/>
    <mergeCell ref="J87:K87"/>
    <mergeCell ref="G87:H87"/>
    <mergeCell ref="A54:C54"/>
    <mergeCell ref="A62:C62"/>
    <mergeCell ref="A63:C63"/>
    <mergeCell ref="A56:C56"/>
    <mergeCell ref="A57:C57"/>
    <mergeCell ref="A58:C58"/>
    <mergeCell ref="A59:C59"/>
    <mergeCell ref="A60:C60"/>
    <mergeCell ref="A55:C55"/>
    <mergeCell ref="A83:C83"/>
    <mergeCell ref="A78:C78"/>
    <mergeCell ref="A74:C74"/>
    <mergeCell ref="A75:C75"/>
    <mergeCell ref="A76:C76"/>
    <mergeCell ref="A87:C87"/>
    <mergeCell ref="D87:E87"/>
    <mergeCell ref="A66:C66"/>
    <mergeCell ref="A68:C68"/>
    <mergeCell ref="A82:C82"/>
    <mergeCell ref="A79:C79"/>
    <mergeCell ref="A80:C80"/>
    <mergeCell ref="A77:C77"/>
  </mergeCells>
  <conditionalFormatting sqref="E52:O83">
    <cfRule type="cellIs" dxfId="1" priority="1" stopIfTrue="1" operator="greaterThan">
      <formula>0</formula>
    </cfRule>
  </conditionalFormatting>
  <conditionalFormatting sqref="P52:P53">
    <cfRule type="cellIs" dxfId="0" priority="10" stopIfTrue="1" operator="greaterThan">
      <formula>0</formula>
    </cfRule>
  </conditionalFormatting>
  <dataValidations count="3">
    <dataValidation type="list" allowBlank="1" showInputMessage="1" showErrorMessage="1" sqref="H13:H38" xr:uid="{00000000-0002-0000-0000-000000000000}">
      <formula1>$D$52:$D$83</formula1>
    </dataValidation>
    <dataValidation type="decimal" allowBlank="1" showInputMessage="1" showErrorMessage="1" error="Cette cellule ne doit contenir que des nombres" prompt="Uniquement Valeurs numériques" sqref="I13:I38 O13:O38" xr:uid="{CE3FEA93-830C-4591-A6D4-3E1F0C59B1D1}">
      <formula1>0</formula1>
      <formula2>999</formula2>
    </dataValidation>
    <dataValidation type="date" errorStyle="warning" allowBlank="1" showInputMessage="1" showErrorMessage="1" error="Format date invalide" promptTitle="Format date" prompt="01/01/2023" sqref="B13:B38" xr:uid="{301B1491-3D16-4FA0-B505-02D45C8A8C43}">
      <formula1>41275</formula1>
      <formula2>73050</formula2>
    </dataValidation>
  </dataValidations>
  <printOptions horizontalCentered="1" verticalCentered="1"/>
  <pageMargins left="0.23622047244094491" right="0.23622047244094491" top="0.15748031496062992" bottom="0.15748031496062992" header="0" footer="0"/>
  <pageSetup paperSize="9" scale="51" firstPageNumber="0" orientation="portrait" horizontalDpi="300" verticalDpi="300" r:id="rId1"/>
  <headerFooter alignWithMargins="0">
    <oddFooter>&amp;L&amp;8&amp;F&amp;R&amp;8&amp;P / &amp;N</oddFooter>
  </headerFooter>
  <rowBreaks count="1" manualBreakCount="1">
    <brk id="4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9C5267-CD9F-4858-84D0-E58938EDF784}">
          <x14:formula1>
            <xm:f>Codification!$E$3:$E$17</xm:f>
          </x14:formula1>
          <xm:sqref>M13:N38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4A87F-3FD4-4F7B-917E-E6A81947865D}">
  <dimension ref="A3:F34"/>
  <sheetViews>
    <sheetView workbookViewId="0">
      <selection activeCell="C21" sqref="C21"/>
    </sheetView>
  </sheetViews>
  <sheetFormatPr baseColWidth="10" defaultRowHeight="12.75" x14ac:dyDescent="0.2"/>
  <cols>
    <col min="1" max="1" width="15.42578125" customWidth="1"/>
    <col min="2" max="2" width="3.7109375" customWidth="1"/>
    <col min="3" max="3" width="79.7109375" customWidth="1"/>
    <col min="5" max="5" width="45.42578125" customWidth="1"/>
  </cols>
  <sheetData>
    <row r="3" spans="1:6" ht="15.75" x14ac:dyDescent="0.2">
      <c r="A3" s="28" t="s">
        <v>21</v>
      </c>
      <c r="C3" t="s">
        <v>107</v>
      </c>
      <c r="E3" t="s">
        <v>149</v>
      </c>
      <c r="F3">
        <v>6185</v>
      </c>
    </row>
    <row r="4" spans="1:6" ht="15.75" x14ac:dyDescent="0.2">
      <c r="A4" s="28" t="s">
        <v>24</v>
      </c>
      <c r="C4" t="s">
        <v>108</v>
      </c>
      <c r="E4" t="s">
        <v>134</v>
      </c>
      <c r="F4">
        <v>6238</v>
      </c>
    </row>
    <row r="5" spans="1:6" ht="15.75" x14ac:dyDescent="0.2">
      <c r="A5" s="28" t="s">
        <v>27</v>
      </c>
      <c r="C5" t="s">
        <v>109</v>
      </c>
      <c r="E5" t="s">
        <v>151</v>
      </c>
      <c r="F5">
        <v>623</v>
      </c>
    </row>
    <row r="6" spans="1:6" ht="15.75" x14ac:dyDescent="0.2">
      <c r="A6" s="28" t="s">
        <v>29</v>
      </c>
      <c r="C6" t="s">
        <v>110</v>
      </c>
      <c r="E6" t="s">
        <v>13</v>
      </c>
      <c r="F6">
        <v>6064</v>
      </c>
    </row>
    <row r="7" spans="1:6" ht="15.75" x14ac:dyDescent="0.2">
      <c r="A7" s="28"/>
      <c r="E7" t="s">
        <v>131</v>
      </c>
      <c r="F7">
        <v>6063</v>
      </c>
    </row>
    <row r="8" spans="1:6" ht="15.75" x14ac:dyDescent="0.25">
      <c r="A8" s="34" t="s">
        <v>31</v>
      </c>
      <c r="C8" t="s">
        <v>123</v>
      </c>
      <c r="E8" t="s">
        <v>16</v>
      </c>
      <c r="F8">
        <v>626</v>
      </c>
    </row>
    <row r="9" spans="1:6" ht="15.75" x14ac:dyDescent="0.25">
      <c r="A9" s="34" t="s">
        <v>32</v>
      </c>
      <c r="C9" t="s">
        <v>102</v>
      </c>
      <c r="E9" t="s">
        <v>141</v>
      </c>
      <c r="F9">
        <v>6257</v>
      </c>
    </row>
    <row r="10" spans="1:6" ht="15.75" x14ac:dyDescent="0.25">
      <c r="A10" s="34" t="s">
        <v>33</v>
      </c>
      <c r="C10" t="s">
        <v>111</v>
      </c>
      <c r="E10" t="s">
        <v>143</v>
      </c>
      <c r="F10">
        <v>6063</v>
      </c>
    </row>
    <row r="11" spans="1:6" ht="15.75" x14ac:dyDescent="0.25">
      <c r="A11" s="34" t="s">
        <v>34</v>
      </c>
      <c r="C11" t="s">
        <v>104</v>
      </c>
      <c r="E11" t="s">
        <v>132</v>
      </c>
      <c r="F11">
        <v>6063</v>
      </c>
    </row>
    <row r="12" spans="1:6" ht="15.75" x14ac:dyDescent="0.25">
      <c r="A12" s="34" t="s">
        <v>36</v>
      </c>
      <c r="C12" t="s">
        <v>112</v>
      </c>
      <c r="E12" t="s">
        <v>142</v>
      </c>
      <c r="F12">
        <v>623</v>
      </c>
    </row>
    <row r="13" spans="1:6" ht="15.75" x14ac:dyDescent="0.25">
      <c r="A13" s="34" t="s">
        <v>38</v>
      </c>
      <c r="C13" t="s">
        <v>37</v>
      </c>
      <c r="E13" t="s">
        <v>152</v>
      </c>
      <c r="F13">
        <v>6257</v>
      </c>
    </row>
    <row r="14" spans="1:6" ht="15.75" x14ac:dyDescent="0.25">
      <c r="A14" s="34" t="s">
        <v>40</v>
      </c>
      <c r="C14" t="s">
        <v>39</v>
      </c>
      <c r="E14" t="s">
        <v>133</v>
      </c>
      <c r="F14">
        <v>6064</v>
      </c>
    </row>
    <row r="15" spans="1:6" ht="15.75" x14ac:dyDescent="0.25">
      <c r="A15" s="34" t="s">
        <v>42</v>
      </c>
      <c r="C15" t="s">
        <v>113</v>
      </c>
      <c r="E15" t="s">
        <v>135</v>
      </c>
      <c r="F15">
        <v>6257</v>
      </c>
    </row>
    <row r="16" spans="1:6" ht="15.75" x14ac:dyDescent="0.25">
      <c r="A16" s="34"/>
      <c r="E16" t="s">
        <v>140</v>
      </c>
      <c r="F16">
        <v>626</v>
      </c>
    </row>
    <row r="17" spans="1:6" ht="15.75" x14ac:dyDescent="0.25">
      <c r="A17" s="34" t="s">
        <v>44</v>
      </c>
      <c r="C17" t="s">
        <v>122</v>
      </c>
      <c r="E17" t="s">
        <v>136</v>
      </c>
      <c r="F17">
        <v>6251</v>
      </c>
    </row>
    <row r="18" spans="1:6" ht="15.75" x14ac:dyDescent="0.25">
      <c r="A18" s="34" t="s">
        <v>97</v>
      </c>
      <c r="C18" t="s">
        <v>114</v>
      </c>
    </row>
    <row r="19" spans="1:6" ht="15.75" x14ac:dyDescent="0.25">
      <c r="A19" s="34" t="s">
        <v>46</v>
      </c>
      <c r="C19" t="s">
        <v>115</v>
      </c>
    </row>
    <row r="20" spans="1:6" ht="15.75" x14ac:dyDescent="0.25">
      <c r="A20" s="34" t="s">
        <v>100</v>
      </c>
      <c r="C20" t="s">
        <v>116</v>
      </c>
    </row>
    <row r="21" spans="1:6" ht="15.75" x14ac:dyDescent="0.25">
      <c r="A21" s="34" t="s">
        <v>85</v>
      </c>
      <c r="C21" t="s">
        <v>118</v>
      </c>
    </row>
    <row r="22" spans="1:6" ht="15.75" x14ac:dyDescent="0.25">
      <c r="A22" s="34" t="s">
        <v>48</v>
      </c>
      <c r="C22" t="s">
        <v>119</v>
      </c>
    </row>
    <row r="23" spans="1:6" ht="15.75" x14ac:dyDescent="0.25">
      <c r="A23" s="34" t="s">
        <v>49</v>
      </c>
      <c r="C23" t="s">
        <v>120</v>
      </c>
    </row>
    <row r="24" spans="1:6" ht="15.75" x14ac:dyDescent="0.25">
      <c r="A24" s="34" t="s">
        <v>51</v>
      </c>
      <c r="C24" t="s">
        <v>117</v>
      </c>
    </row>
    <row r="25" spans="1:6" ht="15.75" x14ac:dyDescent="0.25">
      <c r="A25" s="34"/>
    </row>
    <row r="26" spans="1:6" ht="15.75" x14ac:dyDescent="0.25">
      <c r="A26" s="34" t="s">
        <v>53</v>
      </c>
      <c r="C26" t="s">
        <v>121</v>
      </c>
    </row>
    <row r="27" spans="1:6" ht="15.75" x14ac:dyDescent="0.25">
      <c r="A27" s="34" t="s">
        <v>55</v>
      </c>
      <c r="C27" t="s">
        <v>154</v>
      </c>
    </row>
    <row r="28" spans="1:6" ht="15.75" x14ac:dyDescent="0.25">
      <c r="A28" s="34" t="s">
        <v>57</v>
      </c>
      <c r="C28" t="s">
        <v>124</v>
      </c>
    </row>
    <row r="29" spans="1:6" ht="15.75" x14ac:dyDescent="0.25">
      <c r="A29" s="34" t="s">
        <v>59</v>
      </c>
      <c r="C29" t="s">
        <v>125</v>
      </c>
    </row>
    <row r="30" spans="1:6" ht="15.75" x14ac:dyDescent="0.25">
      <c r="A30" s="34" t="s">
        <v>61</v>
      </c>
      <c r="C30" t="s">
        <v>126</v>
      </c>
    </row>
    <row r="31" spans="1:6" ht="15.75" x14ac:dyDescent="0.25">
      <c r="A31" s="34" t="s">
        <v>63</v>
      </c>
      <c r="C31" t="s">
        <v>127</v>
      </c>
    </row>
    <row r="32" spans="1:6" ht="15.75" x14ac:dyDescent="0.25">
      <c r="A32" s="34"/>
    </row>
    <row r="33" spans="1:3" ht="15.75" x14ac:dyDescent="0.25">
      <c r="A33" s="34" t="s">
        <v>65</v>
      </c>
      <c r="C33" t="s">
        <v>128</v>
      </c>
    </row>
    <row r="34" spans="1:3" ht="15.75" x14ac:dyDescent="0.25">
      <c r="A34" s="34" t="s">
        <v>67</v>
      </c>
      <c r="C34" t="s">
        <v>129</v>
      </c>
    </row>
  </sheetData>
  <sortState xmlns:xlrd2="http://schemas.microsoft.com/office/spreadsheetml/2017/richdata2" ref="E3:F17">
    <sortCondition ref="E3:E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Consignes</vt:lpstr>
      <vt:lpstr>NDF</vt:lpstr>
      <vt:lpstr>Codification</vt:lpstr>
      <vt:lpstr>NDF!Zone_d_impression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Zylbersztein</dc:creator>
  <cp:lastModifiedBy>Tresorier CDRP91</cp:lastModifiedBy>
  <cp:lastPrinted>2024-01-19T10:45:29Z</cp:lastPrinted>
  <dcterms:created xsi:type="dcterms:W3CDTF">2015-02-16T11:14:33Z</dcterms:created>
  <dcterms:modified xsi:type="dcterms:W3CDTF">2024-01-19T10:47:16Z</dcterms:modified>
</cp:coreProperties>
</file>